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<sst xmlns="http://schemas.openxmlformats.org/spreadsheetml/2006/main" count="126" uniqueCount="41">
  <si>
    <t xml:space="preserve">                           Трубы для газопроводов ГОСТ Р 50838-95  ПЭ 80                                                                     </t>
  </si>
  <si>
    <t xml:space="preserve">SDR 17,6 </t>
  </si>
  <si>
    <t xml:space="preserve">SDR 11 </t>
  </si>
  <si>
    <t>Диаметр, мм</t>
  </si>
  <si>
    <t>Толщина,</t>
  </si>
  <si>
    <t>Вес,</t>
  </si>
  <si>
    <t>Цена с НДС,</t>
  </si>
  <si>
    <t>мм</t>
  </si>
  <si>
    <t>кг</t>
  </si>
  <si>
    <t>руб / м</t>
  </si>
  <si>
    <t xml:space="preserve"> руб / м</t>
  </si>
  <si>
    <t>--</t>
  </si>
  <si>
    <t xml:space="preserve">                                                                   </t>
  </si>
  <si>
    <t>Трубы для газопроводов ГОСТ Р 50838-95 ПЭ - 100</t>
  </si>
  <si>
    <t xml:space="preserve">SDR 13,6 </t>
  </si>
  <si>
    <t xml:space="preserve"> </t>
  </si>
  <si>
    <t xml:space="preserve">SDR 9 </t>
  </si>
  <si>
    <t>Лента сигнальная "ГАЗ" - 4 руб/м , с НДС</t>
  </si>
  <si>
    <t xml:space="preserve">Гибкая система скидок. Комплектуем фитингами. </t>
  </si>
  <si>
    <t>Осуществляем доставку автотранспортом с максимальной загрузкой .</t>
  </si>
  <si>
    <t xml:space="preserve">    ОБЩЕСТВО С ОГРАНИЧЕННОЙ ОТВЕТСТВЕННОСТЬЮ</t>
  </si>
  <si>
    <t xml:space="preserve">                           Трубы для водопроводов ГОСТ 18599-2001  ПЭ 80                                                                     </t>
  </si>
  <si>
    <t>SDR  21 - 0,63 МПа</t>
  </si>
  <si>
    <t xml:space="preserve">SDR 13,6 - 1,0 МПа </t>
  </si>
  <si>
    <t xml:space="preserve">                           Трубы для водопроводов ГОСТ 18599-2001  ПЭ 100                                                                     </t>
  </si>
  <si>
    <t xml:space="preserve">SDR 21 - 0,8 МПа </t>
  </si>
  <si>
    <t>SDR 17 - 1,0 МПа</t>
  </si>
  <si>
    <t xml:space="preserve">SDR 13,6 - 1,25 МПа </t>
  </si>
  <si>
    <t>SDR 17,6 - 0,95 МПа</t>
  </si>
  <si>
    <t xml:space="preserve"> * - труба изготавливается в исполнении SDR 17,6</t>
  </si>
  <si>
    <t xml:space="preserve">                        Директор ООО "МИА-Пласт  "      </t>
  </si>
  <si>
    <t xml:space="preserve">                        ____________________ О.В. Абрамов</t>
  </si>
  <si>
    <t xml:space="preserve">                        Директор ООО "МИА-Пласт"      </t>
  </si>
  <si>
    <t xml:space="preserve">Адрес : 300034, Россия, г. Тула, ул. Демонстрации, д.149 ,тел / факс  (4872) 55-51-96, (4872) 55-54-47, 55-54-60  </t>
  </si>
  <si>
    <t xml:space="preserve">                        УТВЕРЖДАЮ:                                 </t>
  </si>
  <si>
    <t>Адрес : 300034, Россия, г. Тула , ул. Демонстрации, д.149 ,тел / факс  (4872)55-51-96, (4872) 55-54-47, 55-54-60</t>
  </si>
  <si>
    <t xml:space="preserve">                     «МИА-Пласт»</t>
  </si>
  <si>
    <t>Григорьев Сергей Иванович  моб:  8-920-744-34-65</t>
  </si>
  <si>
    <t xml:space="preserve">     429306@mail.ru</t>
  </si>
  <si>
    <t xml:space="preserve">   ОБЩЕСТВО С ОГРАНИЧЕННОЙ ОТВЕТСТВЕННОСТЬЮ</t>
  </si>
  <si>
    <t xml:space="preserve">               « МИА-Пласт 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</si>
</sst>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3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ahoma"/>
      <family val="2"/>
    </font>
    <font>
      <b/>
      <u val="single"/>
      <sz val="9"/>
      <name val="Times New Roman"/>
      <family val="1"/>
    </font>
    <font>
      <b/>
      <sz val="11"/>
      <name val="Times New Roman"/>
      <family val="1"/>
    </font>
    <font>
      <b/>
      <sz val="10"/>
      <name val="Tahoma"/>
      <family val="2"/>
    </font>
    <font>
      <sz val="11"/>
      <name val="Arial"/>
      <family val="0"/>
    </font>
    <font>
      <b/>
      <sz val="22"/>
      <name val="Verdana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Verdana"/>
      <family val="2"/>
    </font>
    <font>
      <sz val="12"/>
      <name val="Arial Cyr"/>
      <family val="0"/>
    </font>
    <font>
      <u val="single"/>
      <sz val="12"/>
      <color indexed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18">
      <alignment/>
      <protection/>
    </xf>
    <xf numFmtId="0" fontId="3" fillId="0" borderId="0" xfId="18" applyFont="1" applyAlignment="1">
      <alignment horizontal="center"/>
      <protection/>
    </xf>
    <xf numFmtId="0" fontId="4" fillId="0" borderId="0" xfId="18" applyFont="1" applyAlignment="1">
      <alignment horizontal="center"/>
      <protection/>
    </xf>
    <xf numFmtId="0" fontId="3" fillId="0" borderId="0" xfId="18" applyFont="1" applyAlignment="1">
      <alignment horizontal="left"/>
      <protection/>
    </xf>
    <xf numFmtId="0" fontId="5" fillId="0" borderId="0" xfId="18" applyFont="1" applyAlignment="1">
      <alignment horizontal="center"/>
      <protection/>
    </xf>
    <xf numFmtId="0" fontId="2" fillId="0" borderId="1" xfId="18" applyFont="1" applyBorder="1" applyAlignment="1">
      <alignment horizontal="center" wrapText="1"/>
      <protection/>
    </xf>
    <xf numFmtId="0" fontId="7" fillId="0" borderId="1" xfId="18" applyFont="1" applyBorder="1" applyAlignment="1">
      <alignment horizontal="center" wrapText="1"/>
      <protection/>
    </xf>
    <xf numFmtId="0" fontId="7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4" fontId="8" fillId="0" borderId="2" xfId="18" applyNumberFormat="1" applyFont="1" applyBorder="1" applyAlignment="1">
      <alignment horizontal="center" wrapText="1"/>
      <protection/>
    </xf>
    <xf numFmtId="0" fontId="4" fillId="0" borderId="1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4" fillId="0" borderId="0" xfId="18" applyFont="1" applyBorder="1" applyAlignment="1">
      <alignment horizontal="center" wrapText="1"/>
      <protection/>
    </xf>
    <xf numFmtId="0" fontId="8" fillId="0" borderId="5" xfId="18" applyFont="1" applyBorder="1" applyAlignment="1">
      <alignment horizontal="center" wrapText="1"/>
      <protection/>
    </xf>
    <xf numFmtId="0" fontId="6" fillId="0" borderId="0" xfId="18" applyFont="1">
      <alignment/>
      <protection/>
    </xf>
    <xf numFmtId="0" fontId="7" fillId="0" borderId="6" xfId="18" applyFont="1" applyBorder="1" applyAlignment="1">
      <alignment horizontal="center" wrapText="1"/>
      <protection/>
    </xf>
    <xf numFmtId="0" fontId="9" fillId="0" borderId="0" xfId="18" applyFont="1">
      <alignment/>
      <protection/>
    </xf>
    <xf numFmtId="0" fontId="0" fillId="0" borderId="0" xfId="18" applyFont="1">
      <alignment/>
      <protection/>
    </xf>
    <xf numFmtId="0" fontId="3" fillId="0" borderId="0" xfId="18" applyFont="1">
      <alignment/>
      <protection/>
    </xf>
    <xf numFmtId="0" fontId="8" fillId="0" borderId="0" xfId="18" applyFont="1" applyBorder="1" applyAlignment="1">
      <alignment horizontal="center" wrapText="1"/>
      <protection/>
    </xf>
    <xf numFmtId="0" fontId="11" fillId="0" borderId="0" xfId="18" applyFont="1" applyBorder="1" applyAlignment="1">
      <alignment horizontal="center" wrapText="1"/>
      <protection/>
    </xf>
    <xf numFmtId="0" fontId="8" fillId="0" borderId="2" xfId="18" applyNumberFormat="1" applyFont="1" applyBorder="1" applyAlignment="1">
      <alignment horizontal="center" wrapText="1"/>
      <protection/>
    </xf>
    <xf numFmtId="0" fontId="8" fillId="0" borderId="7" xfId="18" applyFont="1" applyBorder="1" applyAlignment="1">
      <alignment horizontal="center" wrapText="1"/>
      <protection/>
    </xf>
    <xf numFmtId="4" fontId="8" fillId="0" borderId="0" xfId="18" applyNumberFormat="1" applyFont="1" applyBorder="1" applyAlignment="1">
      <alignment horizontal="center" wrapText="1"/>
      <protection/>
    </xf>
    <xf numFmtId="0" fontId="10" fillId="0" borderId="0" xfId="18" applyFont="1">
      <alignment/>
      <protection/>
    </xf>
    <xf numFmtId="0" fontId="12" fillId="0" borderId="0" xfId="18" applyFont="1">
      <alignment/>
      <protection/>
    </xf>
    <xf numFmtId="0" fontId="4" fillId="0" borderId="0" xfId="18" applyFont="1" applyAlignment="1">
      <alignment horizontal="left"/>
      <protection/>
    </xf>
    <xf numFmtId="0" fontId="3" fillId="0" borderId="0" xfId="18" applyFont="1" applyAlignment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18" applyFont="1">
      <alignment/>
      <protection/>
    </xf>
    <xf numFmtId="0" fontId="22" fillId="0" borderId="0" xfId="15" applyFont="1" applyAlignment="1">
      <alignment/>
    </xf>
    <xf numFmtId="0" fontId="6" fillId="0" borderId="8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0" fontId="6" fillId="0" borderId="10" xfId="18" applyFont="1" applyBorder="1" applyAlignment="1">
      <alignment horizontal="center" wrapText="1"/>
      <protection/>
    </xf>
    <xf numFmtId="0" fontId="3" fillId="0" borderId="0" xfId="18" applyFont="1" applyBorder="1" applyAlignment="1">
      <alignment horizontal="left" wrapText="1"/>
      <protection/>
    </xf>
    <xf numFmtId="0" fontId="10" fillId="0" borderId="0" xfId="18" applyFont="1" applyAlignment="1">
      <alignment horizontal="center"/>
      <protection/>
    </xf>
    <xf numFmtId="0" fontId="6" fillId="0" borderId="0" xfId="18" applyFont="1" applyAlignment="1">
      <alignment/>
      <protection/>
    </xf>
    <xf numFmtId="0" fontId="7" fillId="0" borderId="11" xfId="18" applyFont="1" applyBorder="1" applyAlignment="1">
      <alignment horizontal="center" wrapText="1"/>
      <protection/>
    </xf>
    <xf numFmtId="0" fontId="7" fillId="0" borderId="12" xfId="18" applyFont="1" applyBorder="1" applyAlignment="1">
      <alignment horizontal="center" wrapText="1"/>
      <protection/>
    </xf>
    <xf numFmtId="0" fontId="2" fillId="0" borderId="1" xfId="18" applyFont="1" applyBorder="1" applyAlignment="1">
      <alignment horizontal="center" wrapText="1"/>
      <protection/>
    </xf>
    <xf numFmtId="0" fontId="2" fillId="0" borderId="4" xfId="18" applyFont="1" applyBorder="1" applyAlignment="1">
      <alignment horizontal="center" wrapText="1"/>
      <protection/>
    </xf>
    <xf numFmtId="0" fontId="3" fillId="0" borderId="0" xfId="18" applyFont="1" applyAlignment="1">
      <alignment horizontal="center"/>
      <protection/>
    </xf>
    <xf numFmtId="0" fontId="3" fillId="0" borderId="0" xfId="18" applyFont="1" applyAlignment="1">
      <alignment horizontal="left"/>
      <protection/>
    </xf>
    <xf numFmtId="0" fontId="14" fillId="0" borderId="0" xfId="18" applyFont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7" fillId="0" borderId="0" xfId="18" applyFont="1" applyBorder="1" applyAlignment="1">
      <alignment horizontal="center" wrapText="1"/>
      <protection/>
    </xf>
    <xf numFmtId="0" fontId="8" fillId="0" borderId="0" xfId="18" applyFont="1" applyBorder="1" applyAlignment="1">
      <alignment horizontal="center" wrapText="1"/>
      <protection/>
    </xf>
    <xf numFmtId="0" fontId="6" fillId="0" borderId="0" xfId="18" applyFont="1" applyAlignment="1">
      <alignment horizontal="center"/>
      <protection/>
    </xf>
    <xf numFmtId="0" fontId="4" fillId="0" borderId="0" xfId="18" applyFont="1" applyAlignment="1">
      <alignment horizontal="center"/>
      <protection/>
    </xf>
    <xf numFmtId="0" fontId="20" fillId="0" borderId="0" xfId="18" applyFont="1" applyAlignment="1">
      <alignment horizontal="left"/>
      <protection/>
    </xf>
    <xf numFmtId="0" fontId="3" fillId="0" borderId="0" xfId="18" applyFont="1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29306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25">
      <selection activeCell="E75" sqref="E75"/>
    </sheetView>
  </sheetViews>
  <sheetFormatPr defaultColWidth="9.00390625" defaultRowHeight="12.75"/>
  <sheetData>
    <row r="1" spans="1:10" ht="12.75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9.25">
      <c r="A2" s="54" t="s">
        <v>40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2.75">
      <c r="A3" s="55" t="s">
        <v>33</v>
      </c>
      <c r="B3" s="55"/>
      <c r="C3" s="55"/>
      <c r="D3" s="55"/>
      <c r="E3" s="55"/>
      <c r="F3" s="55"/>
      <c r="G3" s="55"/>
      <c r="H3" s="55"/>
      <c r="I3" s="55"/>
      <c r="J3" s="55"/>
    </row>
    <row r="4" spans="1:9" ht="12.75">
      <c r="A4" s="2"/>
      <c r="B4" s="3"/>
      <c r="C4" s="3"/>
      <c r="D4" s="3"/>
      <c r="E4" s="3"/>
      <c r="F4" s="3"/>
      <c r="G4" s="3"/>
      <c r="H4" s="3"/>
      <c r="I4" s="3"/>
    </row>
    <row r="5" spans="1:9" ht="12.75">
      <c r="A5" s="53"/>
      <c r="B5" s="53"/>
      <c r="C5" s="53"/>
      <c r="D5" s="53"/>
      <c r="E5" s="4" t="s">
        <v>34</v>
      </c>
      <c r="F5" s="4"/>
      <c r="G5" s="4"/>
      <c r="H5" s="4"/>
      <c r="I5" s="4"/>
    </row>
    <row r="6" spans="1:9" ht="12.75">
      <c r="A6" s="2"/>
      <c r="B6" s="3"/>
      <c r="C6" s="3"/>
      <c r="D6" s="3"/>
      <c r="E6" s="47" t="s">
        <v>30</v>
      </c>
      <c r="F6" s="47"/>
      <c r="G6" s="47"/>
      <c r="H6" s="47"/>
      <c r="I6" s="47"/>
    </row>
    <row r="7" spans="1:9" ht="12.75">
      <c r="A7" s="5"/>
      <c r="B7" s="3"/>
      <c r="C7" s="1"/>
      <c r="D7" s="3"/>
      <c r="E7" s="47" t="s">
        <v>31</v>
      </c>
      <c r="F7" s="47"/>
      <c r="G7" s="47"/>
      <c r="H7" s="47"/>
      <c r="I7" s="47"/>
    </row>
    <row r="8" spans="1:9" ht="12.75">
      <c r="A8" s="5"/>
      <c r="B8" s="3"/>
      <c r="C8" s="1"/>
      <c r="D8" s="3"/>
      <c r="E8" s="28"/>
      <c r="F8" s="28"/>
      <c r="G8" s="28"/>
      <c r="H8" s="28"/>
      <c r="I8" s="28"/>
    </row>
    <row r="9" spans="1:9" ht="0.75" customHeight="1">
      <c r="A9" s="5"/>
      <c r="B9" s="3"/>
      <c r="C9" s="1"/>
      <c r="D9" s="3"/>
      <c r="E9" s="28"/>
      <c r="F9" s="28"/>
      <c r="G9" s="28"/>
      <c r="H9" s="28"/>
      <c r="I9" s="28"/>
    </row>
    <row r="10" spans="1:9" ht="12.75">
      <c r="A10" s="2"/>
      <c r="B10" s="3"/>
      <c r="C10" s="3"/>
      <c r="D10" s="3"/>
      <c r="E10" s="3"/>
      <c r="F10" s="3"/>
      <c r="G10" s="3"/>
      <c r="H10" s="3"/>
      <c r="I10" s="3"/>
    </row>
    <row r="11" spans="1:9" ht="15.75">
      <c r="A11" s="41" t="s">
        <v>0</v>
      </c>
      <c r="B11" s="41"/>
      <c r="C11" s="41"/>
      <c r="D11" s="41"/>
      <c r="E11" s="41"/>
      <c r="F11" s="41"/>
      <c r="G11" s="41"/>
      <c r="H11" s="41"/>
      <c r="I11" s="41"/>
    </row>
    <row r="12" spans="1:9" ht="15.75">
      <c r="A12" s="36" t="s">
        <v>1</v>
      </c>
      <c r="B12" s="37"/>
      <c r="C12" s="37"/>
      <c r="D12" s="38"/>
      <c r="E12" s="6"/>
      <c r="F12" s="36" t="s">
        <v>2</v>
      </c>
      <c r="G12" s="37"/>
      <c r="H12" s="37"/>
      <c r="I12" s="38"/>
    </row>
    <row r="13" spans="1:9" ht="24">
      <c r="A13" s="42" t="s">
        <v>3</v>
      </c>
      <c r="B13" s="7" t="s">
        <v>4</v>
      </c>
      <c r="C13" s="7" t="s">
        <v>5</v>
      </c>
      <c r="D13" s="7" t="s">
        <v>6</v>
      </c>
      <c r="E13" s="45"/>
      <c r="F13" s="42" t="s">
        <v>3</v>
      </c>
      <c r="G13" s="7" t="s">
        <v>4</v>
      </c>
      <c r="H13" s="7" t="s">
        <v>5</v>
      </c>
      <c r="I13" s="7" t="s">
        <v>6</v>
      </c>
    </row>
    <row r="14" spans="1:9" ht="12.75">
      <c r="A14" s="43"/>
      <c r="B14" s="8" t="s">
        <v>7</v>
      </c>
      <c r="C14" s="8" t="s">
        <v>8</v>
      </c>
      <c r="D14" s="8" t="s">
        <v>9</v>
      </c>
      <c r="E14" s="45"/>
      <c r="F14" s="43"/>
      <c r="G14" s="8" t="s">
        <v>7</v>
      </c>
      <c r="H14" s="8" t="s">
        <v>8</v>
      </c>
      <c r="I14" s="8" t="s">
        <v>10</v>
      </c>
    </row>
    <row r="15" spans="1:9" ht="12.75">
      <c r="A15" s="9">
        <v>32</v>
      </c>
      <c r="B15" s="10" t="s">
        <v>11</v>
      </c>
      <c r="C15" s="10" t="s">
        <v>11</v>
      </c>
      <c r="D15" s="11" t="s">
        <v>11</v>
      </c>
      <c r="E15" s="12"/>
      <c r="F15" s="10">
        <v>32</v>
      </c>
      <c r="G15" s="10">
        <v>3</v>
      </c>
      <c r="H15" s="10">
        <v>0.277</v>
      </c>
      <c r="I15" s="11">
        <f>H15*77</f>
        <v>21.329</v>
      </c>
    </row>
    <row r="16" spans="1:9" ht="12.75">
      <c r="A16" s="9">
        <v>40</v>
      </c>
      <c r="B16" s="10" t="s">
        <v>11</v>
      </c>
      <c r="C16" s="10" t="s">
        <v>11</v>
      </c>
      <c r="D16" s="11" t="s">
        <v>11</v>
      </c>
      <c r="E16" s="12"/>
      <c r="F16" s="10">
        <v>40</v>
      </c>
      <c r="G16" s="10">
        <v>3.7</v>
      </c>
      <c r="H16" s="10">
        <v>0.427</v>
      </c>
      <c r="I16" s="11">
        <f>H16*77</f>
        <v>32.879</v>
      </c>
    </row>
    <row r="17" spans="1:9" ht="12.75">
      <c r="A17" s="9">
        <v>63</v>
      </c>
      <c r="B17" s="10">
        <v>3.6</v>
      </c>
      <c r="C17" s="10">
        <v>0.682</v>
      </c>
      <c r="D17" s="11">
        <f>C17*66</f>
        <v>45.012</v>
      </c>
      <c r="E17" s="12"/>
      <c r="F17" s="10">
        <v>63</v>
      </c>
      <c r="G17" s="10">
        <v>5.8</v>
      </c>
      <c r="H17" s="10">
        <v>1.05</v>
      </c>
      <c r="I17" s="11">
        <f>H17*77</f>
        <v>80.85000000000001</v>
      </c>
    </row>
    <row r="18" spans="1:9" ht="12.75">
      <c r="A18" s="9">
        <v>90</v>
      </c>
      <c r="B18" s="10">
        <v>5.2</v>
      </c>
      <c r="C18" s="10">
        <v>1.4</v>
      </c>
      <c r="D18" s="11">
        <f aca="true" t="shared" si="0" ref="D18:D23">C18*66</f>
        <v>92.39999999999999</v>
      </c>
      <c r="E18" s="12"/>
      <c r="F18" s="10">
        <v>90</v>
      </c>
      <c r="G18" s="10">
        <v>8.2</v>
      </c>
      <c r="H18" s="10">
        <v>2.12</v>
      </c>
      <c r="I18" s="11">
        <f aca="true" t="shared" si="1" ref="I18:I23">H18*66</f>
        <v>139.92000000000002</v>
      </c>
    </row>
    <row r="19" spans="1:9" ht="12.75">
      <c r="A19" s="9">
        <v>110</v>
      </c>
      <c r="B19" s="10">
        <v>6.3</v>
      </c>
      <c r="C19" s="10">
        <v>2.07</v>
      </c>
      <c r="D19" s="11">
        <f t="shared" si="0"/>
        <v>136.61999999999998</v>
      </c>
      <c r="E19" s="12"/>
      <c r="F19" s="10">
        <v>110</v>
      </c>
      <c r="G19" s="10">
        <v>10</v>
      </c>
      <c r="H19" s="10">
        <v>3.14</v>
      </c>
      <c r="I19" s="11">
        <f t="shared" si="1"/>
        <v>207.24</v>
      </c>
    </row>
    <row r="20" spans="1:9" ht="12.75">
      <c r="A20" s="9">
        <v>125</v>
      </c>
      <c r="B20" s="10">
        <v>7.1</v>
      </c>
      <c r="C20" s="10">
        <v>2.66</v>
      </c>
      <c r="D20" s="11">
        <f t="shared" si="0"/>
        <v>175.56</v>
      </c>
      <c r="E20" s="12"/>
      <c r="F20" s="10">
        <v>125</v>
      </c>
      <c r="G20" s="10">
        <v>11.4</v>
      </c>
      <c r="H20" s="10">
        <v>4.08</v>
      </c>
      <c r="I20" s="11">
        <f t="shared" si="1"/>
        <v>269.28000000000003</v>
      </c>
    </row>
    <row r="21" spans="1:9" ht="12.75">
      <c r="A21" s="9">
        <v>160</v>
      </c>
      <c r="B21" s="10">
        <v>9.1</v>
      </c>
      <c r="C21" s="10">
        <v>4.35</v>
      </c>
      <c r="D21" s="11">
        <f t="shared" si="0"/>
        <v>287.09999999999997</v>
      </c>
      <c r="E21" s="12"/>
      <c r="F21" s="10">
        <v>160</v>
      </c>
      <c r="G21" s="10">
        <v>14.6</v>
      </c>
      <c r="H21" s="10">
        <v>6.67</v>
      </c>
      <c r="I21" s="11">
        <f t="shared" si="1"/>
        <v>440.21999999999997</v>
      </c>
    </row>
    <row r="22" spans="1:9" ht="12.75">
      <c r="A22" s="9">
        <v>225</v>
      </c>
      <c r="B22" s="10">
        <v>12.8</v>
      </c>
      <c r="C22" s="10">
        <v>8.55</v>
      </c>
      <c r="D22" s="11">
        <f t="shared" si="0"/>
        <v>564.3000000000001</v>
      </c>
      <c r="E22" s="13"/>
      <c r="F22" s="10">
        <v>225</v>
      </c>
      <c r="G22" s="10">
        <v>20.5</v>
      </c>
      <c r="H22" s="10">
        <v>13.2</v>
      </c>
      <c r="I22" s="11">
        <f t="shared" si="1"/>
        <v>871.1999999999999</v>
      </c>
    </row>
    <row r="23" spans="1:9" ht="12.75">
      <c r="A23" s="9">
        <v>315</v>
      </c>
      <c r="B23" s="10">
        <v>17.9</v>
      </c>
      <c r="C23" s="10">
        <v>16.7</v>
      </c>
      <c r="D23" s="11">
        <f t="shared" si="0"/>
        <v>1102.2</v>
      </c>
      <c r="E23" s="14"/>
      <c r="F23" s="15">
        <v>315</v>
      </c>
      <c r="G23" s="10">
        <v>28.6</v>
      </c>
      <c r="H23" s="10">
        <v>25.7</v>
      </c>
      <c r="I23" s="11">
        <f t="shared" si="1"/>
        <v>1696.2</v>
      </c>
    </row>
    <row r="24" spans="1:9" ht="15.75">
      <c r="A24" s="16" t="s">
        <v>12</v>
      </c>
      <c r="B24" s="1"/>
      <c r="C24" s="1"/>
      <c r="D24" s="1"/>
      <c r="E24" s="1"/>
      <c r="F24" s="1"/>
      <c r="G24" s="1"/>
      <c r="H24" s="1"/>
      <c r="I24" s="1"/>
    </row>
    <row r="25" spans="1:9" ht="15.75">
      <c r="A25" s="52" t="s">
        <v>13</v>
      </c>
      <c r="B25" s="52"/>
      <c r="C25" s="52"/>
      <c r="D25" s="52"/>
      <c r="E25" s="52"/>
      <c r="F25" s="52"/>
      <c r="G25" s="52"/>
      <c r="H25" s="52"/>
      <c r="I25" s="52"/>
    </row>
    <row r="26" spans="1:9" ht="15.75">
      <c r="A26" s="36" t="s">
        <v>1</v>
      </c>
      <c r="B26" s="37"/>
      <c r="C26" s="37"/>
      <c r="D26" s="38"/>
      <c r="E26" s="6"/>
      <c r="F26" s="36" t="s">
        <v>14</v>
      </c>
      <c r="G26" s="37"/>
      <c r="H26" s="37"/>
      <c r="I26" s="38"/>
    </row>
    <row r="27" spans="1:9" ht="24">
      <c r="A27" s="42" t="s">
        <v>3</v>
      </c>
      <c r="B27" s="17" t="s">
        <v>4</v>
      </c>
      <c r="C27" s="17" t="s">
        <v>5</v>
      </c>
      <c r="D27" s="17" t="s">
        <v>6</v>
      </c>
      <c r="E27" s="45"/>
      <c r="F27" s="42" t="s">
        <v>3</v>
      </c>
      <c r="G27" s="7" t="s">
        <v>4</v>
      </c>
      <c r="H27" s="7" t="s">
        <v>5</v>
      </c>
      <c r="I27" s="7" t="s">
        <v>6</v>
      </c>
    </row>
    <row r="28" spans="1:9" ht="12.75">
      <c r="A28" s="43"/>
      <c r="B28" s="8" t="s">
        <v>7</v>
      </c>
      <c r="C28" s="8" t="s">
        <v>8</v>
      </c>
      <c r="D28" s="8" t="s">
        <v>9</v>
      </c>
      <c r="E28" s="45"/>
      <c r="F28" s="43"/>
      <c r="G28" s="8" t="s">
        <v>7</v>
      </c>
      <c r="H28" s="8" t="s">
        <v>8</v>
      </c>
      <c r="I28" s="8" t="s">
        <v>10</v>
      </c>
    </row>
    <row r="29" spans="1:9" ht="12.75">
      <c r="A29" s="9">
        <v>63</v>
      </c>
      <c r="B29" s="10">
        <v>3.6</v>
      </c>
      <c r="C29" s="10">
        <v>0.682</v>
      </c>
      <c r="D29" s="11">
        <f aca="true" t="shared" si="2" ref="D29:D34">C29*70</f>
        <v>47.74</v>
      </c>
      <c r="E29" s="12"/>
      <c r="F29" s="9">
        <v>63</v>
      </c>
      <c r="G29" s="10">
        <v>4.7</v>
      </c>
      <c r="H29" s="10">
        <v>0.869</v>
      </c>
      <c r="I29" s="11">
        <f aca="true" t="shared" si="3" ref="I29:I34">H29*70</f>
        <v>60.83</v>
      </c>
    </row>
    <row r="30" spans="1:9" ht="12.75">
      <c r="A30" s="9">
        <v>90</v>
      </c>
      <c r="B30" s="10">
        <v>5.2</v>
      </c>
      <c r="C30" s="10">
        <v>1.4</v>
      </c>
      <c r="D30" s="11">
        <f t="shared" si="2"/>
        <v>98</v>
      </c>
      <c r="E30" s="12"/>
      <c r="F30" s="9">
        <v>90</v>
      </c>
      <c r="G30" s="10">
        <v>6.7</v>
      </c>
      <c r="H30" s="10">
        <v>1.76</v>
      </c>
      <c r="I30" s="11">
        <f t="shared" si="3"/>
        <v>123.2</v>
      </c>
    </row>
    <row r="31" spans="1:9" ht="12.75">
      <c r="A31" s="9">
        <v>110</v>
      </c>
      <c r="B31" s="10">
        <v>6.3</v>
      </c>
      <c r="C31" s="10">
        <v>2.07</v>
      </c>
      <c r="D31" s="11">
        <f t="shared" si="2"/>
        <v>144.89999999999998</v>
      </c>
      <c r="E31" s="12" t="s">
        <v>15</v>
      </c>
      <c r="F31" s="9">
        <v>110</v>
      </c>
      <c r="G31" s="10">
        <v>8.1</v>
      </c>
      <c r="H31" s="10">
        <v>2.61</v>
      </c>
      <c r="I31" s="11">
        <f t="shared" si="3"/>
        <v>182.7</v>
      </c>
    </row>
    <row r="32" spans="1:9" ht="12.75">
      <c r="A32" s="9">
        <v>160</v>
      </c>
      <c r="B32" s="10">
        <v>9.1</v>
      </c>
      <c r="C32" s="10">
        <v>4.35</v>
      </c>
      <c r="D32" s="11">
        <f t="shared" si="2"/>
        <v>304.5</v>
      </c>
      <c r="E32" s="12"/>
      <c r="F32" s="9">
        <v>160</v>
      </c>
      <c r="G32" s="10">
        <v>11.28</v>
      </c>
      <c r="H32" s="10">
        <v>5.5</v>
      </c>
      <c r="I32" s="11">
        <f t="shared" si="3"/>
        <v>385</v>
      </c>
    </row>
    <row r="33" spans="1:9" ht="12.75">
      <c r="A33" s="9">
        <v>225</v>
      </c>
      <c r="B33" s="10">
        <v>12.8</v>
      </c>
      <c r="C33" s="10">
        <v>8.55</v>
      </c>
      <c r="D33" s="11">
        <f t="shared" si="2"/>
        <v>598.5</v>
      </c>
      <c r="E33" s="12"/>
      <c r="F33" s="9">
        <v>225</v>
      </c>
      <c r="G33" s="10">
        <v>16.6</v>
      </c>
      <c r="H33" s="10">
        <v>10.9</v>
      </c>
      <c r="I33" s="11">
        <f t="shared" si="3"/>
        <v>763</v>
      </c>
    </row>
    <row r="34" spans="1:9" ht="12.75">
      <c r="A34" s="9">
        <v>315</v>
      </c>
      <c r="B34" s="10">
        <v>17.9</v>
      </c>
      <c r="C34" s="10">
        <v>16.7</v>
      </c>
      <c r="D34" s="11">
        <f t="shared" si="2"/>
        <v>1169</v>
      </c>
      <c r="E34" s="14"/>
      <c r="F34" s="9">
        <v>315</v>
      </c>
      <c r="G34" s="10">
        <v>23.2</v>
      </c>
      <c r="H34" s="10">
        <v>21.3</v>
      </c>
      <c r="I34" s="11">
        <f t="shared" si="3"/>
        <v>1491</v>
      </c>
    </row>
    <row r="35" spans="1:9" ht="12.75">
      <c r="A35" s="18"/>
      <c r="B35" s="1"/>
      <c r="C35" s="1"/>
      <c r="D35" s="1"/>
      <c r="E35" s="1" t="s">
        <v>15</v>
      </c>
      <c r="F35" s="1"/>
      <c r="G35" s="1"/>
      <c r="H35" s="1"/>
      <c r="I35" s="1"/>
    </row>
    <row r="36" spans="1:9" ht="15.75">
      <c r="A36" s="36" t="s">
        <v>2</v>
      </c>
      <c r="B36" s="37"/>
      <c r="C36" s="37"/>
      <c r="D36" s="38"/>
      <c r="E36" s="1"/>
      <c r="F36" s="36" t="s">
        <v>16</v>
      </c>
      <c r="G36" s="37"/>
      <c r="H36" s="37"/>
      <c r="I36" s="38"/>
    </row>
    <row r="37" spans="1:9" ht="24">
      <c r="A37" s="42" t="s">
        <v>3</v>
      </c>
      <c r="B37" s="7" t="s">
        <v>4</v>
      </c>
      <c r="C37" s="7" t="s">
        <v>5</v>
      </c>
      <c r="D37" s="7" t="s">
        <v>6</v>
      </c>
      <c r="E37" s="1"/>
      <c r="F37" s="42" t="s">
        <v>3</v>
      </c>
      <c r="G37" s="7" t="s">
        <v>4</v>
      </c>
      <c r="H37" s="7" t="s">
        <v>5</v>
      </c>
      <c r="I37" s="7" t="s">
        <v>6</v>
      </c>
    </row>
    <row r="38" spans="1:9" ht="12.75">
      <c r="A38" s="43"/>
      <c r="B38" s="8" t="s">
        <v>7</v>
      </c>
      <c r="C38" s="8" t="s">
        <v>8</v>
      </c>
      <c r="D38" s="8" t="s">
        <v>10</v>
      </c>
      <c r="E38" s="1"/>
      <c r="F38" s="43"/>
      <c r="G38" s="8" t="s">
        <v>7</v>
      </c>
      <c r="H38" s="8" t="s">
        <v>8</v>
      </c>
      <c r="I38" s="8" t="s">
        <v>10</v>
      </c>
    </row>
    <row r="39" spans="1:9" ht="12.75">
      <c r="A39" s="9">
        <v>63</v>
      </c>
      <c r="B39" s="10">
        <v>5.8</v>
      </c>
      <c r="C39" s="10">
        <v>1.05</v>
      </c>
      <c r="D39" s="11">
        <f aca="true" t="shared" si="4" ref="D39:D44">C39*70</f>
        <v>73.5</v>
      </c>
      <c r="E39" s="19"/>
      <c r="F39" s="9">
        <v>63</v>
      </c>
      <c r="G39" s="10">
        <v>7.1</v>
      </c>
      <c r="H39" s="10">
        <v>1.23</v>
      </c>
      <c r="I39" s="11">
        <f aca="true" t="shared" si="5" ref="I39:I44">H39*70</f>
        <v>86.1</v>
      </c>
    </row>
    <row r="40" spans="1:9" ht="12.75">
      <c r="A40" s="9">
        <v>90</v>
      </c>
      <c r="B40" s="10">
        <v>8.2</v>
      </c>
      <c r="C40" s="10">
        <v>2.12</v>
      </c>
      <c r="D40" s="11">
        <f t="shared" si="4"/>
        <v>148.4</v>
      </c>
      <c r="E40" s="19"/>
      <c r="F40" s="9">
        <v>90</v>
      </c>
      <c r="G40" s="10">
        <v>10.1</v>
      </c>
      <c r="H40" s="10">
        <v>2.54</v>
      </c>
      <c r="I40" s="11">
        <f t="shared" si="5"/>
        <v>177.8</v>
      </c>
    </row>
    <row r="41" spans="1:9" ht="12.75">
      <c r="A41" s="9">
        <v>110</v>
      </c>
      <c r="B41" s="10">
        <v>10</v>
      </c>
      <c r="C41" s="10">
        <v>3.14</v>
      </c>
      <c r="D41" s="11">
        <f t="shared" si="4"/>
        <v>219.8</v>
      </c>
      <c r="E41" s="19"/>
      <c r="F41" s="9">
        <v>110</v>
      </c>
      <c r="G41" s="10">
        <v>12.3</v>
      </c>
      <c r="H41" s="10">
        <v>3.78</v>
      </c>
      <c r="I41" s="11">
        <f t="shared" si="5"/>
        <v>264.59999999999997</v>
      </c>
    </row>
    <row r="42" spans="1:9" ht="12.75">
      <c r="A42" s="9">
        <v>160</v>
      </c>
      <c r="B42" s="10">
        <v>14.6</v>
      </c>
      <c r="C42" s="10">
        <v>6.67</v>
      </c>
      <c r="D42" s="11">
        <f t="shared" si="4"/>
        <v>466.9</v>
      </c>
      <c r="E42" s="19"/>
      <c r="F42" s="9">
        <v>160</v>
      </c>
      <c r="G42" s="10">
        <v>17.9</v>
      </c>
      <c r="H42" s="10">
        <v>7.97</v>
      </c>
      <c r="I42" s="11">
        <f t="shared" si="5"/>
        <v>557.9</v>
      </c>
    </row>
    <row r="43" spans="1:9" ht="12.75">
      <c r="A43" s="9">
        <v>225</v>
      </c>
      <c r="B43" s="10">
        <v>20.5</v>
      </c>
      <c r="C43" s="10">
        <v>13.2</v>
      </c>
      <c r="D43" s="11">
        <f t="shared" si="4"/>
        <v>924</v>
      </c>
      <c r="E43" s="19"/>
      <c r="F43" s="9">
        <v>225</v>
      </c>
      <c r="G43" s="10">
        <v>25.2</v>
      </c>
      <c r="H43" s="10">
        <v>15.8</v>
      </c>
      <c r="I43" s="11">
        <f t="shared" si="5"/>
        <v>1106</v>
      </c>
    </row>
    <row r="44" spans="1:9" ht="12.75">
      <c r="A44" s="15">
        <v>315</v>
      </c>
      <c r="B44" s="10">
        <v>28.6</v>
      </c>
      <c r="C44" s="10">
        <v>25.7</v>
      </c>
      <c r="D44" s="11">
        <f t="shared" si="4"/>
        <v>1799</v>
      </c>
      <c r="E44" s="1"/>
      <c r="F44" s="9">
        <v>315</v>
      </c>
      <c r="G44" s="10">
        <v>35.2</v>
      </c>
      <c r="H44" s="10">
        <v>30.8</v>
      </c>
      <c r="I44" s="11">
        <f t="shared" si="5"/>
        <v>2156</v>
      </c>
    </row>
    <row r="45" spans="1:9" ht="12.75">
      <c r="A45" s="21"/>
      <c r="B45" s="21"/>
      <c r="C45" s="21"/>
      <c r="D45" s="25"/>
      <c r="E45" s="1"/>
      <c r="F45" s="21"/>
      <c r="G45" s="21"/>
      <c r="H45" s="21"/>
      <c r="I45" s="25"/>
    </row>
    <row r="46" spans="1:9" ht="12.75">
      <c r="A46" s="21"/>
      <c r="B46" s="21"/>
      <c r="C46" s="21"/>
      <c r="D46" s="25"/>
      <c r="E46" s="1"/>
      <c r="F46" s="21"/>
      <c r="G46" s="21"/>
      <c r="H46" s="21"/>
      <c r="I46" s="25"/>
    </row>
    <row r="47" spans="8:9" ht="12.75" hidden="1">
      <c r="H47" s="1"/>
      <c r="I47" s="1"/>
    </row>
    <row r="48" spans="8:9" ht="12.75">
      <c r="H48" s="1"/>
      <c r="I48" s="1"/>
    </row>
    <row r="49" spans="1:9" ht="12.75">
      <c r="A49" s="50"/>
      <c r="B49" s="50"/>
      <c r="C49" s="50"/>
      <c r="D49" s="50"/>
      <c r="E49" s="1"/>
      <c r="F49" s="20" t="s">
        <v>17</v>
      </c>
      <c r="G49" s="20"/>
      <c r="H49" s="20"/>
      <c r="I49" s="20"/>
    </row>
    <row r="50" spans="1:9" ht="12.75">
      <c r="A50" s="51"/>
      <c r="B50" s="51"/>
      <c r="C50" s="51"/>
      <c r="D50" s="51"/>
      <c r="E50" s="19"/>
      <c r="F50" s="19"/>
      <c r="G50" s="19"/>
      <c r="H50" s="19" t="s">
        <v>15</v>
      </c>
      <c r="I50" s="19"/>
    </row>
    <row r="51" spans="1:9" ht="12.75">
      <c r="A51" s="20" t="s">
        <v>18</v>
      </c>
      <c r="B51" s="19"/>
      <c r="C51" s="19"/>
      <c r="D51" s="19"/>
      <c r="E51" s="19"/>
      <c r="F51" s="19" t="s">
        <v>15</v>
      </c>
      <c r="G51" s="19" t="s">
        <v>15</v>
      </c>
      <c r="H51" s="19"/>
      <c r="I51" s="19"/>
    </row>
    <row r="52" spans="1:9" ht="12.75">
      <c r="A52" s="20" t="s">
        <v>19</v>
      </c>
      <c r="B52" s="1"/>
      <c r="C52" s="1"/>
      <c r="D52" s="1"/>
      <c r="E52" s="1"/>
      <c r="F52" s="1"/>
      <c r="G52" s="1"/>
      <c r="H52" s="19"/>
      <c r="I52" s="19"/>
    </row>
    <row r="53" spans="1:9" ht="12.75">
      <c r="A53" s="21"/>
      <c r="B53" s="21"/>
      <c r="C53" s="21"/>
      <c r="D53" s="21"/>
      <c r="E53" s="19"/>
      <c r="F53" s="19"/>
      <c r="G53" s="19"/>
      <c r="H53" s="19"/>
      <c r="I53" s="19"/>
    </row>
    <row r="54" spans="1:9" ht="12.75">
      <c r="A54" s="21"/>
      <c r="B54" s="21"/>
      <c r="C54" s="21"/>
      <c r="D54" s="21"/>
      <c r="E54" s="19"/>
      <c r="F54" s="19"/>
      <c r="G54" s="19"/>
      <c r="H54" s="19"/>
      <c r="I54" s="19"/>
    </row>
    <row r="55" spans="1:8" ht="25.5" customHeight="1">
      <c r="A55" s="21"/>
      <c r="B55" s="31" t="s">
        <v>37</v>
      </c>
      <c r="C55" s="31"/>
      <c r="D55" s="31"/>
      <c r="E55" s="31"/>
      <c r="F55" s="31"/>
      <c r="G55" s="32"/>
      <c r="H55" s="32"/>
    </row>
    <row r="56" spans="1:8" ht="15">
      <c r="A56" s="21"/>
      <c r="B56" s="21"/>
      <c r="C56" s="21"/>
      <c r="D56" s="21"/>
      <c r="E56" s="19"/>
      <c r="F56" s="34"/>
      <c r="G56" s="35" t="s">
        <v>38</v>
      </c>
      <c r="H56" s="33"/>
    </row>
    <row r="57" spans="1:9" ht="12.75">
      <c r="A57" s="21"/>
      <c r="B57" s="21"/>
      <c r="C57" s="21"/>
      <c r="D57" s="21"/>
      <c r="E57" s="19"/>
      <c r="F57" s="19"/>
      <c r="G57" s="19"/>
      <c r="H57" s="19"/>
      <c r="I57" s="19"/>
    </row>
    <row r="58" spans="1:9" ht="18" customHeight="1">
      <c r="A58" s="21"/>
      <c r="B58" s="21"/>
      <c r="C58" s="21"/>
      <c r="D58" s="21"/>
      <c r="E58" s="19"/>
      <c r="F58" s="19"/>
      <c r="G58" s="19"/>
      <c r="H58" s="19"/>
      <c r="I58" s="19"/>
    </row>
    <row r="59" spans="1:10" ht="12.75">
      <c r="A59" s="48" t="s">
        <v>20</v>
      </c>
      <c r="B59" s="48"/>
      <c r="C59" s="48"/>
      <c r="D59" s="48"/>
      <c r="E59" s="48"/>
      <c r="F59" s="48"/>
      <c r="G59" s="48"/>
      <c r="H59" s="48"/>
      <c r="I59" s="48"/>
      <c r="J59" s="48"/>
    </row>
    <row r="60" spans="1:10" ht="27">
      <c r="A60" s="49" t="s">
        <v>36</v>
      </c>
      <c r="B60" s="49"/>
      <c r="C60" s="49"/>
      <c r="D60" s="49"/>
      <c r="E60" s="49"/>
      <c r="F60" s="49"/>
      <c r="G60" s="49"/>
      <c r="H60" s="49"/>
      <c r="I60" s="49"/>
      <c r="J60" s="49"/>
    </row>
    <row r="61" spans="1:9" ht="12.75">
      <c r="A61" s="29" t="s">
        <v>35</v>
      </c>
      <c r="B61" s="29"/>
      <c r="C61" s="29"/>
      <c r="D61" s="29"/>
      <c r="E61" s="29"/>
      <c r="F61" s="29"/>
      <c r="G61" s="29"/>
      <c r="H61" s="29"/>
      <c r="I61" s="29"/>
    </row>
    <row r="62" spans="1:9" ht="6" customHeight="1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46"/>
      <c r="B63" s="46"/>
      <c r="C63" s="46"/>
      <c r="D63" s="46"/>
      <c r="E63" s="4" t="s">
        <v>34</v>
      </c>
      <c r="F63" s="4"/>
      <c r="G63" s="4"/>
      <c r="H63" s="4"/>
      <c r="I63" s="4"/>
    </row>
    <row r="64" spans="1:9" ht="12.75">
      <c r="A64" s="2"/>
      <c r="B64" s="2"/>
      <c r="C64" s="2"/>
      <c r="D64" s="2"/>
      <c r="E64" s="47" t="s">
        <v>32</v>
      </c>
      <c r="F64" s="47"/>
      <c r="G64" s="47"/>
      <c r="H64" s="47"/>
      <c r="I64" s="47"/>
    </row>
    <row r="65" spans="1:9" ht="12.75">
      <c r="A65" s="2"/>
      <c r="B65" s="2"/>
      <c r="C65" s="22"/>
      <c r="D65" s="2"/>
      <c r="E65" s="47" t="s">
        <v>31</v>
      </c>
      <c r="F65" s="47"/>
      <c r="G65" s="47"/>
      <c r="H65" s="47"/>
      <c r="I65" s="47"/>
    </row>
    <row r="66" spans="1:9" ht="7.5" customHeight="1">
      <c r="A66" s="2"/>
      <c r="B66" s="3"/>
      <c r="C66" s="3"/>
      <c r="D66" s="3"/>
      <c r="E66" s="3"/>
      <c r="F66" s="3"/>
      <c r="G66" s="3"/>
      <c r="H66" s="3"/>
      <c r="I66" s="3"/>
    </row>
    <row r="67" spans="1:9" ht="15.75">
      <c r="A67" s="41" t="s">
        <v>21</v>
      </c>
      <c r="B67" s="41"/>
      <c r="C67" s="41"/>
      <c r="D67" s="41"/>
      <c r="E67" s="41"/>
      <c r="F67" s="41"/>
      <c r="G67" s="41"/>
      <c r="H67" s="41"/>
      <c r="I67" s="41"/>
    </row>
    <row r="68" spans="1:9" ht="15.75">
      <c r="A68" s="36" t="s">
        <v>22</v>
      </c>
      <c r="B68" s="37"/>
      <c r="C68" s="37"/>
      <c r="D68" s="38"/>
      <c r="E68" s="6"/>
      <c r="F68" s="36" t="s">
        <v>23</v>
      </c>
      <c r="G68" s="37"/>
      <c r="H68" s="37"/>
      <c r="I68" s="38"/>
    </row>
    <row r="69" spans="1:9" ht="24">
      <c r="A69" s="42" t="s">
        <v>3</v>
      </c>
      <c r="B69" s="7" t="s">
        <v>4</v>
      </c>
      <c r="C69" s="7" t="s">
        <v>5</v>
      </c>
      <c r="D69" s="7" t="s">
        <v>6</v>
      </c>
      <c r="E69" s="45"/>
      <c r="F69" s="42" t="s">
        <v>3</v>
      </c>
      <c r="G69" s="7" t="s">
        <v>4</v>
      </c>
      <c r="H69" s="7" t="s">
        <v>5</v>
      </c>
      <c r="I69" s="7" t="s">
        <v>6</v>
      </c>
    </row>
    <row r="70" spans="1:9" ht="12.75">
      <c r="A70" s="43"/>
      <c r="B70" s="8" t="s">
        <v>7</v>
      </c>
      <c r="C70" s="8" t="s">
        <v>8</v>
      </c>
      <c r="D70" s="8" t="s">
        <v>10</v>
      </c>
      <c r="E70" s="45"/>
      <c r="F70" s="43"/>
      <c r="G70" s="8" t="s">
        <v>7</v>
      </c>
      <c r="H70" s="8" t="s">
        <v>8</v>
      </c>
      <c r="I70" s="8" t="s">
        <v>10</v>
      </c>
    </row>
    <row r="71" spans="1:9" ht="12.75">
      <c r="A71" s="9">
        <v>25</v>
      </c>
      <c r="B71" s="23"/>
      <c r="C71" s="23"/>
      <c r="D71" s="11"/>
      <c r="E71" s="12"/>
      <c r="F71" s="9">
        <v>25</v>
      </c>
      <c r="G71" s="10">
        <v>2</v>
      </c>
      <c r="H71" s="10">
        <v>0.148</v>
      </c>
      <c r="I71" s="11">
        <f>H71*75</f>
        <v>11.1</v>
      </c>
    </row>
    <row r="72" spans="1:9" ht="12.75">
      <c r="A72" s="9">
        <v>32</v>
      </c>
      <c r="B72" s="23"/>
      <c r="C72" s="23"/>
      <c r="D72" s="11"/>
      <c r="E72" s="12"/>
      <c r="F72" s="9">
        <v>32</v>
      </c>
      <c r="G72" s="10">
        <v>2.4</v>
      </c>
      <c r="H72" s="10">
        <v>0.229</v>
      </c>
      <c r="I72" s="11">
        <f>H72*75</f>
        <v>17.175</v>
      </c>
    </row>
    <row r="73" spans="1:9" ht="12.75">
      <c r="A73" s="9">
        <v>40</v>
      </c>
      <c r="B73" s="10">
        <v>2</v>
      </c>
      <c r="C73" s="10">
        <v>0.281</v>
      </c>
      <c r="D73" s="11">
        <f>C73*75</f>
        <v>21.075000000000003</v>
      </c>
      <c r="E73" s="12"/>
      <c r="F73" s="9">
        <v>40</v>
      </c>
      <c r="G73" s="10">
        <v>3</v>
      </c>
      <c r="H73" s="10">
        <v>0.353</v>
      </c>
      <c r="I73" s="11">
        <f>H73*75</f>
        <v>26.474999999999998</v>
      </c>
    </row>
    <row r="74" spans="1:9" ht="12.75">
      <c r="A74" s="9">
        <v>50</v>
      </c>
      <c r="B74" s="10">
        <v>3</v>
      </c>
      <c r="C74" s="10">
        <v>0.436</v>
      </c>
      <c r="D74" s="11">
        <f>C74*75</f>
        <v>32.7</v>
      </c>
      <c r="E74" s="12"/>
      <c r="F74" s="9">
        <v>50</v>
      </c>
      <c r="G74" s="10">
        <v>3.7</v>
      </c>
      <c r="H74" s="10">
        <v>0.545</v>
      </c>
      <c r="I74" s="11">
        <f>H74*75</f>
        <v>40.875</v>
      </c>
    </row>
    <row r="75" spans="1:9" ht="12.75">
      <c r="A75" s="9">
        <v>63</v>
      </c>
      <c r="B75" s="10">
        <v>3.6</v>
      </c>
      <c r="C75" s="10">
        <v>0.682</v>
      </c>
      <c r="D75" s="11">
        <f>C75*75</f>
        <v>51.150000000000006</v>
      </c>
      <c r="E75" s="12"/>
      <c r="F75" s="9">
        <v>63</v>
      </c>
      <c r="G75" s="10">
        <v>4.7</v>
      </c>
      <c r="H75" s="10">
        <v>0.869</v>
      </c>
      <c r="I75" s="11">
        <f>H75*75</f>
        <v>65.175</v>
      </c>
    </row>
    <row r="76" spans="1:9" ht="12.75">
      <c r="A76" s="9">
        <v>75</v>
      </c>
      <c r="B76" s="10">
        <v>3.6</v>
      </c>
      <c r="C76" s="10">
        <v>0.821</v>
      </c>
      <c r="D76" s="11">
        <f>C76*75</f>
        <v>61.574999999999996</v>
      </c>
      <c r="E76" s="12"/>
      <c r="F76" s="9">
        <v>75</v>
      </c>
      <c r="G76" s="10">
        <v>5.6</v>
      </c>
      <c r="H76" s="10">
        <v>1.23</v>
      </c>
      <c r="I76" s="11">
        <f>H76*75</f>
        <v>92.25</v>
      </c>
    </row>
    <row r="77" spans="1:9" ht="12.75">
      <c r="A77" s="9">
        <v>90</v>
      </c>
      <c r="B77" s="10">
        <v>4.3</v>
      </c>
      <c r="C77" s="10">
        <v>1.18</v>
      </c>
      <c r="D77" s="11">
        <f aca="true" t="shared" si="6" ref="D77:D86">C77*66</f>
        <v>77.88</v>
      </c>
      <c r="E77" s="13"/>
      <c r="F77" s="9">
        <v>90</v>
      </c>
      <c r="G77" s="10">
        <v>6.7</v>
      </c>
      <c r="H77" s="10">
        <v>1.76</v>
      </c>
      <c r="I77" s="11">
        <f aca="true" t="shared" si="7" ref="I77:I86">H77*70</f>
        <v>123.2</v>
      </c>
    </row>
    <row r="78" spans="1:9" ht="12.75">
      <c r="A78" s="9">
        <v>110</v>
      </c>
      <c r="B78" s="10">
        <v>6.3</v>
      </c>
      <c r="C78" s="10">
        <v>2.07</v>
      </c>
      <c r="D78" s="11">
        <f t="shared" si="6"/>
        <v>136.61999999999998</v>
      </c>
      <c r="E78" s="14"/>
      <c r="F78" s="9">
        <v>110</v>
      </c>
      <c r="G78" s="10">
        <v>8.1</v>
      </c>
      <c r="H78" s="10">
        <v>2.61</v>
      </c>
      <c r="I78" s="11">
        <f t="shared" si="7"/>
        <v>182.7</v>
      </c>
    </row>
    <row r="79" spans="1:9" ht="12.75">
      <c r="A79" s="9">
        <v>125</v>
      </c>
      <c r="B79" s="10">
        <v>6</v>
      </c>
      <c r="C79" s="10">
        <v>2.26</v>
      </c>
      <c r="D79" s="11">
        <f t="shared" si="6"/>
        <v>149.16</v>
      </c>
      <c r="E79" s="1"/>
      <c r="F79" s="9">
        <v>125</v>
      </c>
      <c r="G79" s="10">
        <v>9.2</v>
      </c>
      <c r="H79" s="10">
        <v>3.37</v>
      </c>
      <c r="I79" s="11">
        <f t="shared" si="7"/>
        <v>235.9</v>
      </c>
    </row>
    <row r="80" spans="1:9" ht="12.75">
      <c r="A80" s="9">
        <v>160</v>
      </c>
      <c r="B80" s="10">
        <v>7.7</v>
      </c>
      <c r="C80" s="10">
        <v>3.71</v>
      </c>
      <c r="D80" s="11">
        <f t="shared" si="6"/>
        <v>244.85999999999999</v>
      </c>
      <c r="E80" s="1"/>
      <c r="F80" s="9">
        <v>160</v>
      </c>
      <c r="G80" s="10">
        <v>11.8</v>
      </c>
      <c r="H80" s="10">
        <v>5.5</v>
      </c>
      <c r="I80" s="11">
        <f t="shared" si="7"/>
        <v>385</v>
      </c>
    </row>
    <row r="81" spans="1:9" ht="12.75">
      <c r="A81" s="9">
        <v>200</v>
      </c>
      <c r="B81" s="10">
        <v>9.6</v>
      </c>
      <c r="C81" s="10">
        <v>5.77</v>
      </c>
      <c r="D81" s="11">
        <f t="shared" si="6"/>
        <v>380.82</v>
      </c>
      <c r="E81" s="1"/>
      <c r="F81" s="9">
        <v>200</v>
      </c>
      <c r="G81" s="10">
        <v>14.7</v>
      </c>
      <c r="H81" s="10">
        <v>8.56</v>
      </c>
      <c r="I81" s="11">
        <f t="shared" si="7"/>
        <v>599.2</v>
      </c>
    </row>
    <row r="82" spans="1:9" ht="12.75">
      <c r="A82" s="9">
        <v>225</v>
      </c>
      <c r="B82" s="10">
        <v>10.8</v>
      </c>
      <c r="C82" s="10">
        <v>7.29</v>
      </c>
      <c r="D82" s="11">
        <f t="shared" si="6"/>
        <v>481.14</v>
      </c>
      <c r="E82" s="19"/>
      <c r="F82" s="9">
        <v>225</v>
      </c>
      <c r="G82" s="10">
        <v>16.6</v>
      </c>
      <c r="H82" s="10">
        <v>10.9</v>
      </c>
      <c r="I82" s="11">
        <f t="shared" si="7"/>
        <v>763</v>
      </c>
    </row>
    <row r="83" spans="1:9" ht="12.75">
      <c r="A83" s="9">
        <v>315</v>
      </c>
      <c r="B83" s="10">
        <v>15</v>
      </c>
      <c r="C83" s="10">
        <v>14.2</v>
      </c>
      <c r="D83" s="11">
        <f t="shared" si="6"/>
        <v>937.1999999999999</v>
      </c>
      <c r="E83" s="1"/>
      <c r="F83" s="9">
        <v>315</v>
      </c>
      <c r="G83" s="10">
        <v>23.2</v>
      </c>
      <c r="H83" s="10">
        <v>21.3</v>
      </c>
      <c r="I83" s="11">
        <f t="shared" si="7"/>
        <v>1491</v>
      </c>
    </row>
    <row r="84" spans="1:9" ht="12.75">
      <c r="A84" s="9">
        <v>400</v>
      </c>
      <c r="B84" s="10">
        <v>19.1</v>
      </c>
      <c r="C84" s="10">
        <v>22.9</v>
      </c>
      <c r="D84" s="11">
        <f t="shared" si="6"/>
        <v>1511.3999999999999</v>
      </c>
      <c r="E84" s="1"/>
      <c r="F84" s="9">
        <v>400</v>
      </c>
      <c r="G84" s="10">
        <v>29.4</v>
      </c>
      <c r="H84" s="10">
        <v>34.2</v>
      </c>
      <c r="I84" s="11">
        <f t="shared" si="7"/>
        <v>2394</v>
      </c>
    </row>
    <row r="85" spans="1:9" ht="12.75">
      <c r="A85" s="9">
        <v>500</v>
      </c>
      <c r="B85" s="10">
        <v>23.9</v>
      </c>
      <c r="C85" s="10">
        <v>35.8</v>
      </c>
      <c r="D85" s="11">
        <f t="shared" si="6"/>
        <v>2362.7999999999997</v>
      </c>
      <c r="E85" s="1"/>
      <c r="F85" s="9">
        <v>500</v>
      </c>
      <c r="G85" s="10">
        <v>36.8</v>
      </c>
      <c r="H85" s="10">
        <v>53.5</v>
      </c>
      <c r="I85" s="11">
        <f t="shared" si="7"/>
        <v>3745</v>
      </c>
    </row>
    <row r="86" spans="1:9" ht="12.75">
      <c r="A86" s="9">
        <v>630</v>
      </c>
      <c r="B86" s="10">
        <v>30</v>
      </c>
      <c r="C86" s="10">
        <v>56.5</v>
      </c>
      <c r="D86" s="11">
        <f t="shared" si="6"/>
        <v>3729</v>
      </c>
      <c r="E86" s="1"/>
      <c r="F86" s="9">
        <v>630</v>
      </c>
      <c r="G86" s="10">
        <v>46.3</v>
      </c>
      <c r="H86" s="10">
        <v>84.8</v>
      </c>
      <c r="I86" s="11">
        <f t="shared" si="7"/>
        <v>5936</v>
      </c>
    </row>
    <row r="87" spans="1:9" ht="15.75">
      <c r="A87" s="41" t="s">
        <v>24</v>
      </c>
      <c r="B87" s="41"/>
      <c r="C87" s="41"/>
      <c r="D87" s="41"/>
      <c r="E87" s="41"/>
      <c r="F87" s="41"/>
      <c r="G87" s="41"/>
      <c r="H87" s="41"/>
      <c r="I87" s="41"/>
    </row>
    <row r="88" spans="1:9" ht="15.75">
      <c r="A88" s="36" t="s">
        <v>25</v>
      </c>
      <c r="B88" s="37"/>
      <c r="C88" s="37"/>
      <c r="D88" s="38"/>
      <c r="E88" s="6" t="s">
        <v>15</v>
      </c>
      <c r="F88" s="36" t="s">
        <v>26</v>
      </c>
      <c r="G88" s="37"/>
      <c r="H88" s="37"/>
      <c r="I88" s="38"/>
    </row>
    <row r="89" spans="1:9" ht="24">
      <c r="A89" s="42" t="s">
        <v>3</v>
      </c>
      <c r="B89" s="7" t="s">
        <v>4</v>
      </c>
      <c r="C89" s="7" t="s">
        <v>5</v>
      </c>
      <c r="D89" s="7" t="s">
        <v>6</v>
      </c>
      <c r="E89" s="44" t="s">
        <v>15</v>
      </c>
      <c r="F89" s="42" t="s">
        <v>3</v>
      </c>
      <c r="G89" s="7" t="s">
        <v>4</v>
      </c>
      <c r="H89" s="7" t="s">
        <v>5</v>
      </c>
      <c r="I89" s="7" t="s">
        <v>6</v>
      </c>
    </row>
    <row r="90" spans="1:9" ht="12.75">
      <c r="A90" s="43"/>
      <c r="B90" s="8" t="s">
        <v>7</v>
      </c>
      <c r="C90" s="8" t="s">
        <v>8</v>
      </c>
      <c r="D90" s="8" t="s">
        <v>10</v>
      </c>
      <c r="E90" s="44"/>
      <c r="F90" s="43"/>
      <c r="G90" s="8" t="s">
        <v>7</v>
      </c>
      <c r="H90" s="8" t="s">
        <v>8</v>
      </c>
      <c r="I90" s="8" t="s">
        <v>10</v>
      </c>
    </row>
    <row r="91" spans="1:9" ht="15.75">
      <c r="A91" s="9">
        <v>160</v>
      </c>
      <c r="B91" s="10">
        <v>7.7</v>
      </c>
      <c r="C91" s="9">
        <v>3.71</v>
      </c>
      <c r="D91" s="11">
        <f>C91*70</f>
        <v>259.7</v>
      </c>
      <c r="E91" s="6" t="s">
        <v>15</v>
      </c>
      <c r="F91" s="9">
        <v>32</v>
      </c>
      <c r="G91" s="10">
        <v>2</v>
      </c>
      <c r="H91" s="10">
        <v>0.193</v>
      </c>
      <c r="I91" s="11">
        <f>H91*77</f>
        <v>14.861</v>
      </c>
    </row>
    <row r="92" spans="1:9" ht="15.75">
      <c r="A92" s="9">
        <v>200</v>
      </c>
      <c r="B92" s="10">
        <v>9.6</v>
      </c>
      <c r="C92" s="9">
        <v>5.77</v>
      </c>
      <c r="D92" s="11">
        <f aca="true" t="shared" si="8" ref="D92:D97">C92*70</f>
        <v>403.9</v>
      </c>
      <c r="E92" s="6" t="s">
        <v>15</v>
      </c>
      <c r="F92" s="9">
        <v>40</v>
      </c>
      <c r="G92" s="10">
        <v>2.4</v>
      </c>
      <c r="H92" s="10">
        <v>0.292</v>
      </c>
      <c r="I92" s="11">
        <f>H92*77</f>
        <v>22.483999999999998</v>
      </c>
    </row>
    <row r="93" spans="1:9" ht="15.75">
      <c r="A93" s="9">
        <v>225</v>
      </c>
      <c r="B93" s="10">
        <v>10.8</v>
      </c>
      <c r="C93" s="9">
        <v>7.29</v>
      </c>
      <c r="D93" s="11">
        <f t="shared" si="8"/>
        <v>510.3</v>
      </c>
      <c r="E93" s="6" t="s">
        <v>15</v>
      </c>
      <c r="F93" s="9">
        <v>50</v>
      </c>
      <c r="G93" s="10">
        <v>3</v>
      </c>
      <c r="H93" s="10">
        <v>0.449</v>
      </c>
      <c r="I93" s="11">
        <f>H93*77</f>
        <v>34.573</v>
      </c>
    </row>
    <row r="94" spans="1:9" ht="12.75">
      <c r="A94" s="9">
        <v>315</v>
      </c>
      <c r="B94" s="10">
        <v>15</v>
      </c>
      <c r="C94" s="9">
        <v>14.2</v>
      </c>
      <c r="D94" s="11">
        <f t="shared" si="8"/>
        <v>994</v>
      </c>
      <c r="E94" s="12"/>
      <c r="F94" s="9">
        <v>63</v>
      </c>
      <c r="G94" s="10">
        <v>3.8</v>
      </c>
      <c r="H94" s="10">
        <v>0.715</v>
      </c>
      <c r="I94" s="11">
        <f>H94*77</f>
        <v>55.055</v>
      </c>
    </row>
    <row r="95" spans="1:9" ht="12.75">
      <c r="A95" s="9">
        <v>400</v>
      </c>
      <c r="B95" s="10">
        <v>19.1</v>
      </c>
      <c r="C95" s="9">
        <v>22.9</v>
      </c>
      <c r="D95" s="11">
        <f t="shared" si="8"/>
        <v>1603</v>
      </c>
      <c r="E95" s="12"/>
      <c r="F95" s="9">
        <v>75</v>
      </c>
      <c r="G95" s="10">
        <v>4.5</v>
      </c>
      <c r="H95" s="10">
        <v>1.01</v>
      </c>
      <c r="I95" s="11">
        <f>H95*70</f>
        <v>70.7</v>
      </c>
    </row>
    <row r="96" spans="1:9" ht="12.75">
      <c r="A96" s="9">
        <v>500</v>
      </c>
      <c r="B96" s="10">
        <v>23.9</v>
      </c>
      <c r="C96" s="9">
        <v>35.8</v>
      </c>
      <c r="D96" s="11">
        <f t="shared" si="8"/>
        <v>2506</v>
      </c>
      <c r="E96" s="12" t="s">
        <v>15</v>
      </c>
      <c r="F96" s="9">
        <v>90</v>
      </c>
      <c r="G96" s="10">
        <v>5.4</v>
      </c>
      <c r="H96" s="10">
        <v>1.45</v>
      </c>
      <c r="I96" s="11">
        <f aca="true" t="shared" si="9" ref="I96:I104">H96*70</f>
        <v>101.5</v>
      </c>
    </row>
    <row r="97" spans="1:9" ht="12.75">
      <c r="A97" s="9">
        <v>630</v>
      </c>
      <c r="B97" s="10">
        <v>30</v>
      </c>
      <c r="C97" s="9">
        <v>56.5</v>
      </c>
      <c r="D97" s="11">
        <f t="shared" si="8"/>
        <v>3955</v>
      </c>
      <c r="E97" s="12" t="s">
        <v>15</v>
      </c>
      <c r="F97" s="9">
        <v>110</v>
      </c>
      <c r="G97" s="10">
        <v>6.6</v>
      </c>
      <c r="H97" s="10">
        <v>2.16</v>
      </c>
      <c r="I97" s="11">
        <f t="shared" si="9"/>
        <v>151.20000000000002</v>
      </c>
    </row>
    <row r="98" spans="1:9" ht="15.75">
      <c r="A98" s="36" t="s">
        <v>27</v>
      </c>
      <c r="B98" s="37"/>
      <c r="C98" s="37"/>
      <c r="D98" s="38"/>
      <c r="E98" s="12" t="s">
        <v>15</v>
      </c>
      <c r="F98" s="9">
        <v>160</v>
      </c>
      <c r="G98" s="10">
        <v>9.5</v>
      </c>
      <c r="H98" s="10">
        <v>4.51</v>
      </c>
      <c r="I98" s="11">
        <f t="shared" si="9"/>
        <v>315.7</v>
      </c>
    </row>
    <row r="99" spans="1:9" ht="12.75">
      <c r="A99" s="9">
        <v>25</v>
      </c>
      <c r="B99" s="10">
        <v>2</v>
      </c>
      <c r="C99" s="10">
        <v>0.148</v>
      </c>
      <c r="D99" s="11">
        <f>C99*77</f>
        <v>11.395999999999999</v>
      </c>
      <c r="E99" s="12"/>
      <c r="F99" s="9">
        <v>200</v>
      </c>
      <c r="G99" s="10">
        <v>11.9</v>
      </c>
      <c r="H99" s="10">
        <v>7.04</v>
      </c>
      <c r="I99" s="11">
        <f t="shared" si="9"/>
        <v>492.8</v>
      </c>
    </row>
    <row r="100" spans="1:9" ht="12.75">
      <c r="A100" s="9">
        <v>32</v>
      </c>
      <c r="B100" s="10">
        <v>2.4</v>
      </c>
      <c r="C100" s="10">
        <v>0.229</v>
      </c>
      <c r="D100" s="11">
        <f>C100*77</f>
        <v>17.633</v>
      </c>
      <c r="E100" s="12"/>
      <c r="F100" s="10">
        <v>225</v>
      </c>
      <c r="G100" s="10">
        <v>13.4</v>
      </c>
      <c r="H100" s="10">
        <v>8.94</v>
      </c>
      <c r="I100" s="11">
        <f t="shared" si="9"/>
        <v>625.8</v>
      </c>
    </row>
    <row r="101" spans="1:9" ht="12.75">
      <c r="A101" s="9">
        <v>40</v>
      </c>
      <c r="B101" s="10">
        <v>3</v>
      </c>
      <c r="C101" s="10">
        <v>0.353</v>
      </c>
      <c r="D101" s="11">
        <f>C101*77</f>
        <v>27.180999999999997</v>
      </c>
      <c r="E101" s="13"/>
      <c r="F101" s="10">
        <v>315</v>
      </c>
      <c r="G101" s="10">
        <v>18.7</v>
      </c>
      <c r="H101" s="10">
        <v>17.4</v>
      </c>
      <c r="I101" s="11">
        <f t="shared" si="9"/>
        <v>1218</v>
      </c>
    </row>
    <row r="102" spans="1:9" ht="12.75">
      <c r="A102" s="9">
        <v>50</v>
      </c>
      <c r="B102" s="10">
        <v>3.7</v>
      </c>
      <c r="C102" s="10">
        <v>0.545</v>
      </c>
      <c r="D102" s="11">
        <f>C102*77</f>
        <v>41.965</v>
      </c>
      <c r="E102" s="14"/>
      <c r="F102" s="15">
        <v>400</v>
      </c>
      <c r="G102" s="10">
        <v>23.7</v>
      </c>
      <c r="H102" s="10">
        <v>28</v>
      </c>
      <c r="I102" s="11">
        <f t="shared" si="9"/>
        <v>1960</v>
      </c>
    </row>
    <row r="103" spans="1:9" ht="12.75">
      <c r="A103" s="15">
        <v>63</v>
      </c>
      <c r="B103" s="10">
        <v>4.7</v>
      </c>
      <c r="C103" s="10">
        <v>0.869</v>
      </c>
      <c r="D103" s="11">
        <f>C103*77</f>
        <v>66.913</v>
      </c>
      <c r="E103" s="14"/>
      <c r="F103" s="9">
        <v>500</v>
      </c>
      <c r="G103" s="10">
        <v>29.7</v>
      </c>
      <c r="H103" s="10">
        <v>43.9</v>
      </c>
      <c r="I103" s="11">
        <f t="shared" si="9"/>
        <v>3073</v>
      </c>
    </row>
    <row r="104" spans="1:9" ht="12.75">
      <c r="A104" s="15">
        <v>75</v>
      </c>
      <c r="B104" s="10">
        <v>5.6</v>
      </c>
      <c r="C104" s="10">
        <v>1.23</v>
      </c>
      <c r="D104" s="11">
        <f aca="true" t="shared" si="10" ref="D104:D112">C104*70</f>
        <v>86.1</v>
      </c>
      <c r="E104" s="1" t="s">
        <v>15</v>
      </c>
      <c r="F104" s="15">
        <v>630</v>
      </c>
      <c r="G104" s="10">
        <v>37.4</v>
      </c>
      <c r="H104" s="10">
        <v>69.6</v>
      </c>
      <c r="I104" s="11">
        <f t="shared" si="9"/>
        <v>4872</v>
      </c>
    </row>
    <row r="105" spans="1:9" ht="15.75">
      <c r="A105" s="9">
        <v>90</v>
      </c>
      <c r="B105" s="10">
        <v>6.7</v>
      </c>
      <c r="C105" s="10">
        <v>1.76</v>
      </c>
      <c r="D105" s="11">
        <f t="shared" si="10"/>
        <v>123.2</v>
      </c>
      <c r="E105" s="1"/>
      <c r="F105" s="36" t="s">
        <v>28</v>
      </c>
      <c r="G105" s="37"/>
      <c r="H105" s="37"/>
      <c r="I105" s="38"/>
    </row>
    <row r="106" spans="1:9" ht="12.75">
      <c r="A106" s="9">
        <v>110</v>
      </c>
      <c r="B106" s="10">
        <v>8.1</v>
      </c>
      <c r="C106" s="10">
        <v>2.61</v>
      </c>
      <c r="D106" s="11">
        <f t="shared" si="10"/>
        <v>182.7</v>
      </c>
      <c r="E106" s="19"/>
      <c r="F106" s="9">
        <v>90</v>
      </c>
      <c r="G106" s="10">
        <v>5.1</v>
      </c>
      <c r="H106" s="10">
        <v>1.4</v>
      </c>
      <c r="I106" s="11">
        <f aca="true" t="shared" si="11" ref="I106:I111">H106*70</f>
        <v>98</v>
      </c>
    </row>
    <row r="107" spans="1:9" ht="12.75">
      <c r="A107" s="15">
        <v>160</v>
      </c>
      <c r="B107" s="10">
        <v>11.8</v>
      </c>
      <c r="C107" s="10">
        <v>5.5</v>
      </c>
      <c r="D107" s="11">
        <f t="shared" si="10"/>
        <v>385</v>
      </c>
      <c r="E107" s="19"/>
      <c r="F107" s="9">
        <v>110</v>
      </c>
      <c r="G107" s="10">
        <v>6.3</v>
      </c>
      <c r="H107" s="10">
        <v>2.07</v>
      </c>
      <c r="I107" s="11">
        <f t="shared" si="11"/>
        <v>144.89999999999998</v>
      </c>
    </row>
    <row r="108" spans="1:9" ht="12.75">
      <c r="A108" s="15">
        <v>200</v>
      </c>
      <c r="B108" s="10">
        <v>14.7</v>
      </c>
      <c r="C108" s="10">
        <v>8.56</v>
      </c>
      <c r="D108" s="11">
        <f t="shared" si="10"/>
        <v>599.2</v>
      </c>
      <c r="E108" s="1"/>
      <c r="F108" s="9">
        <v>160</v>
      </c>
      <c r="G108" s="10">
        <v>9.1</v>
      </c>
      <c r="H108" s="10">
        <v>4.35</v>
      </c>
      <c r="I108" s="11">
        <f t="shared" si="11"/>
        <v>304.5</v>
      </c>
    </row>
    <row r="109" spans="1:9" ht="12.75">
      <c r="A109" s="15">
        <v>225</v>
      </c>
      <c r="B109" s="10">
        <v>16.6</v>
      </c>
      <c r="C109" s="10">
        <v>10.9</v>
      </c>
      <c r="D109" s="11">
        <f t="shared" si="10"/>
        <v>763</v>
      </c>
      <c r="E109" s="1"/>
      <c r="F109" s="9">
        <v>200</v>
      </c>
      <c r="G109" s="10">
        <v>11.4</v>
      </c>
      <c r="H109" s="10">
        <v>6.78</v>
      </c>
      <c r="I109" s="11">
        <f t="shared" si="11"/>
        <v>474.6</v>
      </c>
    </row>
    <row r="110" spans="1:9" ht="12.75">
      <c r="A110" s="15">
        <v>315</v>
      </c>
      <c r="B110" s="10">
        <v>23.2</v>
      </c>
      <c r="C110" s="10">
        <v>21.3</v>
      </c>
      <c r="D110" s="11">
        <f t="shared" si="10"/>
        <v>1491</v>
      </c>
      <c r="E110" s="1"/>
      <c r="F110" s="9">
        <v>225</v>
      </c>
      <c r="G110" s="10">
        <v>12.8</v>
      </c>
      <c r="H110" s="10">
        <v>8.55</v>
      </c>
      <c r="I110" s="11">
        <f t="shared" si="11"/>
        <v>598.5</v>
      </c>
    </row>
    <row r="111" spans="1:9" ht="12.75">
      <c r="A111" s="15">
        <v>400</v>
      </c>
      <c r="B111" s="10">
        <v>29.4</v>
      </c>
      <c r="C111" s="10">
        <v>34.2</v>
      </c>
      <c r="D111" s="11">
        <f t="shared" si="10"/>
        <v>2394</v>
      </c>
      <c r="E111" s="1"/>
      <c r="F111" s="15">
        <v>315</v>
      </c>
      <c r="G111" s="15">
        <v>17.9</v>
      </c>
      <c r="H111" s="15">
        <v>16.7</v>
      </c>
      <c r="I111" s="11">
        <f t="shared" si="11"/>
        <v>1169</v>
      </c>
    </row>
    <row r="112" spans="1:9" ht="12.75">
      <c r="A112" s="15">
        <v>500</v>
      </c>
      <c r="B112" s="10">
        <v>36.8</v>
      </c>
      <c r="C112" s="10">
        <v>53.5</v>
      </c>
      <c r="D112" s="11">
        <f t="shared" si="10"/>
        <v>3745</v>
      </c>
      <c r="E112" s="1"/>
      <c r="F112" s="24"/>
      <c r="G112" s="24"/>
      <c r="H112" s="24"/>
      <c r="I112" s="24"/>
    </row>
    <row r="113" spans="1:9" ht="12.75">
      <c r="A113" s="21"/>
      <c r="B113" s="21"/>
      <c r="C113" s="21"/>
      <c r="D113" s="25"/>
      <c r="E113" s="1"/>
      <c r="F113" s="21"/>
      <c r="G113" s="21"/>
      <c r="H113" s="21"/>
      <c r="I113" s="21"/>
    </row>
    <row r="114" spans="1:9" ht="12" customHeight="1">
      <c r="A114" s="39" t="s">
        <v>29</v>
      </c>
      <c r="B114" s="39"/>
      <c r="C114" s="39"/>
      <c r="D114" s="39"/>
      <c r="E114" s="39"/>
      <c r="F114" s="39"/>
      <c r="G114" s="39"/>
      <c r="H114" s="39"/>
      <c r="I114" s="39"/>
    </row>
    <row r="115" spans="1:9" ht="12" customHeight="1" hidden="1">
      <c r="A115" s="26"/>
      <c r="B115" s="26"/>
      <c r="C115" s="26"/>
      <c r="D115" s="26"/>
      <c r="E115" s="26"/>
      <c r="F115" s="26"/>
      <c r="G115" s="26"/>
      <c r="H115" s="20"/>
      <c r="I115" s="20"/>
    </row>
    <row r="116" spans="1:9" ht="14.25" hidden="1">
      <c r="A116" s="26"/>
      <c r="B116" s="27"/>
      <c r="C116" s="27"/>
      <c r="D116" s="27"/>
      <c r="E116" s="27"/>
      <c r="F116" s="27"/>
      <c r="G116" s="27"/>
      <c r="H116" s="1"/>
      <c r="I116" s="1"/>
    </row>
    <row r="117" spans="1:9" ht="14.25" hidden="1">
      <c r="A117" s="40"/>
      <c r="B117" s="40"/>
      <c r="C117" s="40"/>
      <c r="D117" s="40"/>
      <c r="E117" s="40"/>
      <c r="F117" s="40"/>
      <c r="G117" s="40"/>
      <c r="H117" s="40"/>
      <c r="I117" s="40"/>
    </row>
    <row r="118" spans="2:8" ht="25.5" customHeight="1">
      <c r="B118" s="31" t="s">
        <v>37</v>
      </c>
      <c r="C118" s="31"/>
      <c r="D118" s="31"/>
      <c r="E118" s="31"/>
      <c r="F118" s="31"/>
      <c r="G118" s="32"/>
      <c r="H118" s="32"/>
    </row>
    <row r="119" spans="2:8" ht="18">
      <c r="B119" s="31"/>
      <c r="C119" s="31"/>
      <c r="D119" s="31"/>
      <c r="E119" s="31"/>
      <c r="F119" s="31"/>
      <c r="G119" s="32"/>
      <c r="H119" s="32"/>
    </row>
    <row r="120" spans="2:3" ht="18">
      <c r="B120" s="32"/>
      <c r="C120" s="32"/>
    </row>
    <row r="121" spans="5:6" ht="15.75">
      <c r="E121" s="30"/>
      <c r="F121" s="30"/>
    </row>
  </sheetData>
  <mergeCells count="47">
    <mergeCell ref="A5:D5"/>
    <mergeCell ref="A2:J2"/>
    <mergeCell ref="A3:J3"/>
    <mergeCell ref="A1:J1"/>
    <mergeCell ref="E6:I6"/>
    <mergeCell ref="E7:I7"/>
    <mergeCell ref="A11:I11"/>
    <mergeCell ref="A12:D12"/>
    <mergeCell ref="F12:I12"/>
    <mergeCell ref="A13:A14"/>
    <mergeCell ref="E13:E14"/>
    <mergeCell ref="F13:F14"/>
    <mergeCell ref="A25:I25"/>
    <mergeCell ref="A26:D26"/>
    <mergeCell ref="F26:I26"/>
    <mergeCell ref="A27:A28"/>
    <mergeCell ref="E27:E28"/>
    <mergeCell ref="F27:F28"/>
    <mergeCell ref="A59:J59"/>
    <mergeCell ref="A60:J60"/>
    <mergeCell ref="A36:D36"/>
    <mergeCell ref="F36:I36"/>
    <mergeCell ref="A37:A38"/>
    <mergeCell ref="F37:F38"/>
    <mergeCell ref="A49:B49"/>
    <mergeCell ref="C49:D49"/>
    <mergeCell ref="A50:B50"/>
    <mergeCell ref="C50:D50"/>
    <mergeCell ref="A63:D63"/>
    <mergeCell ref="E64:I64"/>
    <mergeCell ref="E65:I65"/>
    <mergeCell ref="A67:I67"/>
    <mergeCell ref="A68:D68"/>
    <mergeCell ref="F68:I68"/>
    <mergeCell ref="A69:A70"/>
    <mergeCell ref="E69:E70"/>
    <mergeCell ref="F69:F70"/>
    <mergeCell ref="A87:I87"/>
    <mergeCell ref="A88:D88"/>
    <mergeCell ref="F88:I88"/>
    <mergeCell ref="A89:A90"/>
    <mergeCell ref="E89:E90"/>
    <mergeCell ref="F89:F90"/>
    <mergeCell ref="A98:D98"/>
    <mergeCell ref="F105:I105"/>
    <mergeCell ref="A114:I114"/>
    <mergeCell ref="A117:I117"/>
  </mergeCells>
  <hyperlinks>
    <hyperlink ref="G56" r:id="rId1" display="429306@mail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user1</cp:lastModifiedBy>
  <cp:lastPrinted>2010-03-11T06:26:03Z</cp:lastPrinted>
  <dcterms:created xsi:type="dcterms:W3CDTF">2009-12-02T08:05:01Z</dcterms:created>
  <dcterms:modified xsi:type="dcterms:W3CDTF">2010-03-11T06:41:21Z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