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Основная продукция" sheetId="1" r:id="rId1"/>
  </sheets>
  <definedNames>
    <definedName name="_xlnm.Print_Area" localSheetId="0">'Основная продукция'!$A$1:$J$171</definedName>
  </definedNames>
  <calcPr fullCalcOnLoad="1"/>
</workbook>
</file>

<file path=xl/sharedStrings.xml><?xml version="1.0" encoding="utf-8"?>
<sst xmlns="http://schemas.openxmlformats.org/spreadsheetml/2006/main" count="502" uniqueCount="279">
  <si>
    <t>Наименование</t>
  </si>
  <si>
    <t>Размер</t>
  </si>
  <si>
    <t>Толщина мм</t>
  </si>
  <si>
    <t>Ед.изм.</t>
  </si>
  <si>
    <t>Масса        кг</t>
  </si>
  <si>
    <t>ЦЕНА</t>
  </si>
  <si>
    <t>за лист</t>
  </si>
  <si>
    <t>за кв.м.</t>
  </si>
  <si>
    <t xml:space="preserve">ШИФЕР КРОВЕЛЬНЫЙ ВОЛНОВОЙ ТУ 5781-016-00281594-2007 </t>
  </si>
  <si>
    <t>Шифер СВ-40 серый</t>
  </si>
  <si>
    <t>1750х1130</t>
  </si>
  <si>
    <t>лист</t>
  </si>
  <si>
    <t>Шифер СВ-40 ЕВРО крас;зел;кор.-любой цвет по каталогу ККС</t>
  </si>
  <si>
    <t>шт</t>
  </si>
  <si>
    <t>-</t>
  </si>
  <si>
    <t xml:space="preserve">АСБЕСТОЦЕМЕНТНЫЙ ЛИСТ ПЛОСКИЙ НЕПРЕССОВАННЫЙ ГОСТ 18124-95 </t>
  </si>
  <si>
    <t>АЦЛ</t>
  </si>
  <si>
    <t>3000х1500</t>
  </si>
  <si>
    <t>40/инд.схема</t>
  </si>
  <si>
    <t>2000х1500</t>
  </si>
  <si>
    <t>1500х1000</t>
  </si>
  <si>
    <t>17,7</t>
  </si>
  <si>
    <t>250х250х20мм</t>
  </si>
  <si>
    <t>АСБЕСТОЦЕМЕНТНЫЙ ЛИСТ ПЛОСКИЙ ПРЕССОВАННЫЙ ГОСТ 18124-95</t>
  </si>
  <si>
    <t>348,1</t>
  </si>
  <si>
    <t>инд. схема</t>
  </si>
  <si>
    <t>261,1</t>
  </si>
  <si>
    <t>217,6</t>
  </si>
  <si>
    <t>192</t>
  </si>
  <si>
    <t>153,6</t>
  </si>
  <si>
    <t xml:space="preserve">АЦЛ        </t>
  </si>
  <si>
    <t>96</t>
  </si>
  <si>
    <t xml:space="preserve">АЦЛ      </t>
  </si>
  <si>
    <t>78</t>
  </si>
  <si>
    <t>32</t>
  </si>
  <si>
    <t>26</t>
  </si>
  <si>
    <t>19,7</t>
  </si>
  <si>
    <t>АЦЭИД ГОСТ 4248-92</t>
  </si>
  <si>
    <t>АЦЭИД</t>
  </si>
  <si>
    <t>384</t>
  </si>
  <si>
    <t>288</t>
  </si>
  <si>
    <t>240</t>
  </si>
  <si>
    <t>104,5</t>
  </si>
  <si>
    <t xml:space="preserve">АЦЭИД    </t>
  </si>
  <si>
    <t>87</t>
  </si>
  <si>
    <t xml:space="preserve">АЦЭИД     </t>
  </si>
  <si>
    <t>70,6</t>
  </si>
  <si>
    <t>50/инд.схема</t>
  </si>
  <si>
    <t>30,8</t>
  </si>
  <si>
    <t>24</t>
  </si>
  <si>
    <t>18,2</t>
  </si>
  <si>
    <t>Диаметр                   мм</t>
  </si>
  <si>
    <t>Длина                м</t>
  </si>
  <si>
    <t xml:space="preserve">Кол-во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</si>
  <si>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пог.м.</t>
  </si>
  <si>
    <t>за трубу</t>
  </si>
  <si>
    <t>АСБЕСТОЦЕМЕНТНЫЕ ТРУБЫ БЕЗНАПОРНЫЕ ГОСТ 1839-80</t>
  </si>
  <si>
    <t>Труба безнапорная</t>
  </si>
  <si>
    <t>3.95</t>
  </si>
  <si>
    <t>пог. м</t>
  </si>
  <si>
    <t>АСБЕСТОЦЕМЕНТНЫЕ ТРУБЫ БЕЗНАПОРНЫЕ ТУ 5786-006-00281594-2002</t>
  </si>
  <si>
    <t>АСБЕСТОЦЕМЕНТНЫЕ ТРУБЫ НАПОРНЫЕ ГОСТ 539-80  (ВТ-6, ВТ-9, ВТ-12)</t>
  </si>
  <si>
    <t>Труба напорная ВТ-6</t>
  </si>
  <si>
    <t>/144</t>
  </si>
  <si>
    <t>508</t>
  </si>
  <si>
    <t>Труба напорная ВТ-9</t>
  </si>
  <si>
    <t>36,34</t>
  </si>
  <si>
    <t>60,04</t>
  </si>
  <si>
    <t>122,5</t>
  </si>
  <si>
    <t>169</t>
  </si>
  <si>
    <t>238,5</t>
  </si>
  <si>
    <t>409</t>
  </si>
  <si>
    <t>623,5</t>
  </si>
  <si>
    <t>Труба напорная ВТ-12</t>
  </si>
  <si>
    <t>41,08</t>
  </si>
  <si>
    <t>70,7</t>
  </si>
  <si>
    <t>150</t>
  </si>
  <si>
    <t>203,5</t>
  </si>
  <si>
    <t>289,5</t>
  </si>
  <si>
    <t>503</t>
  </si>
  <si>
    <t>756</t>
  </si>
  <si>
    <t>Для мусоропровода</t>
  </si>
  <si>
    <t>4.96</t>
  </si>
  <si>
    <t>279</t>
  </si>
  <si>
    <t xml:space="preserve">МУФТЫ, КОЛЬЦА </t>
  </si>
  <si>
    <t>Муфта п/э               для труб безнапорных</t>
  </si>
  <si>
    <t>Муфта асбестоцементная             для труб безнапорных</t>
  </si>
  <si>
    <t>Муфта асбестоцементная             для труб напорных                  (ВТ-6, ВТ-9) САМ6/САМ9</t>
  </si>
  <si>
    <t>Муфта а/ц                                                              для труб                                           ВТ-12</t>
  </si>
  <si>
    <t>Кольцо резиновое                                       для труб            напорных</t>
  </si>
  <si>
    <t>Труба d-100мм</t>
  </si>
  <si>
    <t>Труба d-150мм</t>
  </si>
  <si>
    <t>Труба d-200мм</t>
  </si>
  <si>
    <t>Труба d-250мм</t>
  </si>
  <si>
    <t>Труба d-300мм</t>
  </si>
  <si>
    <t>Труба d-400мм</t>
  </si>
  <si>
    <t>Труба d-500мм</t>
  </si>
  <si>
    <t>Марка цемента</t>
  </si>
  <si>
    <t>Изготовитель цемента</t>
  </si>
  <si>
    <t>Условия поставки</t>
  </si>
  <si>
    <t>Цена руб.</t>
  </si>
  <si>
    <t>М 400 Д20</t>
  </si>
  <si>
    <t>ОАО "Воскресенскцемент"</t>
  </si>
  <si>
    <t>Самовывоз (навал)</t>
  </si>
  <si>
    <t>Самовывоз (мешок 50 кг)</t>
  </si>
  <si>
    <t>М 400 Д5</t>
  </si>
  <si>
    <t>Наименование блока</t>
  </si>
  <si>
    <t>Размеры</t>
  </si>
  <si>
    <t>Вес</t>
  </si>
  <si>
    <t>Цена за шт.</t>
  </si>
  <si>
    <t>Блок стеновой пескоцементный М-50</t>
  </si>
  <si>
    <t>190х190х390</t>
  </si>
  <si>
    <t>21 кг</t>
  </si>
  <si>
    <t>Блок керамзитный М-50</t>
  </si>
  <si>
    <t>17 кг</t>
  </si>
  <si>
    <t>Блок фундаментный пескоцементный М-100</t>
  </si>
  <si>
    <t>29 кг</t>
  </si>
  <si>
    <t>Блок керамзитный  полнотелый М-75</t>
  </si>
  <si>
    <t>Газосиликатные блоки</t>
  </si>
  <si>
    <t>Марка газосиликатного блока</t>
  </si>
  <si>
    <t>  Beston D 400</t>
  </si>
  <si>
    <t>  Beston D 500</t>
  </si>
  <si>
    <t>  Beston D 600</t>
  </si>
  <si>
    <t>Клей для газосиликата "Мастер ОК" мешок 25 кг</t>
  </si>
  <si>
    <t>Асбестоцементные изделия</t>
  </si>
  <si>
    <t>Количество шт. в 1м3</t>
  </si>
  <si>
    <t>Цена за м3 с поддоном</t>
  </si>
  <si>
    <t>Блоки стеновые и фундаментные</t>
  </si>
  <si>
    <t>Цемент</t>
  </si>
  <si>
    <t xml:space="preserve">ГИБКАЯ СИСТЕМА СКИДОК!!! </t>
  </si>
  <si>
    <t>ЗВОНИТЕ ДОГОВОРИМСЯ!!!</t>
  </si>
  <si>
    <t>телефоны:</t>
  </si>
  <si>
    <t>М-500 ДО</t>
  </si>
  <si>
    <t>Турция</t>
  </si>
  <si>
    <t>в биг-беге</t>
  </si>
  <si>
    <t>мешок 50кг</t>
  </si>
  <si>
    <t>ПЦ - М500</t>
  </si>
  <si>
    <t>"Портландцемент"</t>
  </si>
  <si>
    <t>Самовывоз</t>
  </si>
  <si>
    <t>Сухие смеси</t>
  </si>
  <si>
    <t>Марка смеси</t>
  </si>
  <si>
    <t>Цена за мешок</t>
  </si>
  <si>
    <t>оптовая от производителя</t>
  </si>
  <si>
    <t>розница меньше пачки</t>
  </si>
  <si>
    <t>Цементно-стружечная плита (ЦСП 1) Костромской завод ЦСП</t>
  </si>
  <si>
    <t>ЦСП</t>
  </si>
  <si>
    <t>3200х1250</t>
  </si>
  <si>
    <t>60/360</t>
  </si>
  <si>
    <t>50/300</t>
  </si>
  <si>
    <t>38/228</t>
  </si>
  <si>
    <t>30/180</t>
  </si>
  <si>
    <t>25/150</t>
  </si>
  <si>
    <t>3600х1200</t>
  </si>
  <si>
    <t>Ед. изм.</t>
  </si>
  <si>
    <t>Масса кг</t>
  </si>
  <si>
    <t>Кол-во в пачке/авто</t>
  </si>
  <si>
    <t>ПЛИТЫ СТЕНОВЫЕ</t>
  </si>
  <si>
    <t>Масса, кг</t>
  </si>
  <si>
    <t>(49644) 2-50-99 - офис</t>
  </si>
  <si>
    <t>8 926 516 00 01 - Евгений</t>
  </si>
  <si>
    <t>E-mail:v-stroypartner@mail.ru</t>
  </si>
  <si>
    <t>3200 за тонну</t>
  </si>
  <si>
    <t>4000 за тонну</t>
  </si>
  <si>
    <t xml:space="preserve"> www.voskresenskstroypartner.ru</t>
  </si>
  <si>
    <t>8 915 132 30 00 - Игорь</t>
  </si>
  <si>
    <t>Самовывоз (мешок 45 кг)</t>
  </si>
  <si>
    <t>2900 за тонну</t>
  </si>
  <si>
    <t xml:space="preserve">8 909 644 00 81 </t>
  </si>
  <si>
    <t>87,00</t>
  </si>
  <si>
    <t>М 150 универсальная</t>
  </si>
  <si>
    <t>М 200 монтажно-кладочная</t>
  </si>
  <si>
    <t>М 300 пескобетон</t>
  </si>
  <si>
    <t>г. Воскресенск, Московская область</t>
  </si>
  <si>
    <t>31,00 руб.</t>
  </si>
  <si>
    <t>36,00 руб.</t>
  </si>
  <si>
    <t>175,00 руб.</t>
  </si>
  <si>
    <t>Полиблок</t>
  </si>
  <si>
    <t>198х400х370</t>
  </si>
  <si>
    <t>26-28 кг</t>
  </si>
  <si>
    <t>41,00 руб.</t>
  </si>
  <si>
    <t>42,00 руб.</t>
  </si>
  <si>
    <t>2500,00 руб.</t>
  </si>
  <si>
    <t>2550,00 руб.</t>
  </si>
  <si>
    <t>2600,00 руб.</t>
  </si>
  <si>
    <t>200,00 руб.</t>
  </si>
  <si>
    <t>77,00 руб.</t>
  </si>
  <si>
    <t>82,00 руб.</t>
  </si>
  <si>
    <t>87,00 руб.</t>
  </si>
  <si>
    <t>С доставкой в МО от машины (20т.)</t>
  </si>
  <si>
    <t xml:space="preserve">Цементно стружечная плита (ЦСП 2) Стерлитамакский завод </t>
  </si>
  <si>
    <t>65/325</t>
  </si>
  <si>
    <t>54/270</t>
  </si>
  <si>
    <t>41/205</t>
  </si>
  <si>
    <t>27/135</t>
  </si>
  <si>
    <t>*Стоимость упаковки на брусках - 240 руб. (с НДС); автомобильнаянорма 6 пачек</t>
  </si>
  <si>
    <t>*Цена указана с учетом упаковки; автомобильная норма 5 пачек</t>
  </si>
  <si>
    <t>Кол-во листов в пачке/машине</t>
  </si>
  <si>
    <t>Размер  листа мм</t>
  </si>
  <si>
    <t>Цена самовывоз с завода</t>
  </si>
  <si>
    <t>ФЦП LATONIT</t>
  </si>
  <si>
    <t>1500х1200х6</t>
  </si>
  <si>
    <t>100/1000</t>
  </si>
  <si>
    <t>Цена со склада в г.Воскресенск</t>
  </si>
  <si>
    <t>Цена с доставкой в Москву и МО с загрузкой целой машины, 20т.</t>
  </si>
  <si>
    <t>за шт.</t>
  </si>
  <si>
    <t>за м2</t>
  </si>
  <si>
    <t>1500х1200х8</t>
  </si>
  <si>
    <t>3000х1500х8</t>
  </si>
  <si>
    <t>3600х1500х8</t>
  </si>
  <si>
    <t>3000х1500х10</t>
  </si>
  <si>
    <t>3000х1500х12</t>
  </si>
  <si>
    <t>3000х1500х16</t>
  </si>
  <si>
    <t>3000х1500х20</t>
  </si>
  <si>
    <t>3000х1500х25</t>
  </si>
  <si>
    <t>100/800</t>
  </si>
  <si>
    <t>50/250</t>
  </si>
  <si>
    <t>40/240</t>
  </si>
  <si>
    <t>33/198</t>
  </si>
  <si>
    <t>20/120</t>
  </si>
  <si>
    <t>16/96</t>
  </si>
  <si>
    <r>
      <t xml:space="preserve">ФИБРОЦЕМЕНТНЫЕ ПЛИТЫ   </t>
    </r>
    <r>
      <rPr>
        <b/>
        <i/>
        <u val="single"/>
        <sz val="28"/>
        <rFont val="Times New Roman"/>
        <family val="1"/>
      </rPr>
      <t>БЕЗАСБЕСТОВЫЕ!!!</t>
    </r>
    <r>
      <rPr>
        <b/>
        <sz val="28"/>
        <rFont val="Times New Roman"/>
        <family val="1"/>
      </rPr>
      <t xml:space="preserve">   Саранск Мордовия</t>
    </r>
  </si>
  <si>
    <t>NEW! Для дачников! Полосы для грядок!</t>
  </si>
  <si>
    <t>NEW! Для дачников! Плитка для садовых дорожек!</t>
  </si>
  <si>
    <t>цена</t>
  </si>
  <si>
    <t>46,70</t>
  </si>
  <si>
    <t>29,00</t>
  </si>
  <si>
    <t>23,30</t>
  </si>
  <si>
    <t>Со склада в г. Воскресенск (от пачки)</t>
  </si>
  <si>
    <t>до 3000х150÷700х8÷30мм</t>
  </si>
  <si>
    <t>от 51,00 руб</t>
  </si>
  <si>
    <t>68,00 руб</t>
  </si>
  <si>
    <t>70,00</t>
  </si>
  <si>
    <t>174,1</t>
  </si>
  <si>
    <t>139,2</t>
  </si>
  <si>
    <t>285,00 р. / 130,00 р.</t>
  </si>
  <si>
    <t>Упаковка для СВ / плоский лист на 1 пачку</t>
  </si>
  <si>
    <t>130,00 р.</t>
  </si>
  <si>
    <t>Упаковка для труб</t>
  </si>
  <si>
    <t>5</t>
  </si>
  <si>
    <t>23,4</t>
  </si>
  <si>
    <t>37,60</t>
  </si>
  <si>
    <t>Кол-во в                                                                                                                                                                                                              пачке/машине/вагоне</t>
  </si>
  <si>
    <t>110/900/2400</t>
  </si>
  <si>
    <t>100/800/2400</t>
  </si>
  <si>
    <t>40/220/528</t>
  </si>
  <si>
    <t>40/240/640</t>
  </si>
  <si>
    <t>90/420/875</t>
  </si>
  <si>
    <t>80/680/2178</t>
  </si>
  <si>
    <t>90/810/2706</t>
  </si>
  <si>
    <t>100/1000/3564</t>
  </si>
  <si>
    <t>30/120/240</t>
  </si>
  <si>
    <t>30/150/300</t>
  </si>
  <si>
    <t>35/190/инд.схема</t>
  </si>
  <si>
    <t>40/200/528</t>
  </si>
  <si>
    <t>80/600/1980</t>
  </si>
  <si>
    <t>90/765/2420</t>
  </si>
  <si>
    <t>100/1000/3212</t>
  </si>
  <si>
    <t>20/100/240</t>
  </si>
  <si>
    <t>20/120/300</t>
  </si>
  <si>
    <t>20/инд.схема</t>
  </si>
  <si>
    <t>80/600/2046</t>
  </si>
  <si>
    <t>94/750/2640</t>
  </si>
  <si>
    <t>115/1000/3476</t>
  </si>
  <si>
    <t>70/840/1098</t>
  </si>
  <si>
    <t>40/480/540</t>
  </si>
  <si>
    <t>/140/220</t>
  </si>
  <si>
    <t>/100/</t>
  </si>
  <si>
    <t>/76/96</t>
  </si>
  <si>
    <t>/40/58</t>
  </si>
  <si>
    <t>/24/36</t>
  </si>
  <si>
    <t>40/480/800</t>
  </si>
  <si>
    <t>20/260/460</t>
  </si>
  <si>
    <t>/100/220</t>
  </si>
  <si>
    <t>/74/96</t>
  </si>
  <si>
    <t>/28/36</t>
  </si>
  <si>
    <t>30/300/460</t>
  </si>
  <si>
    <t>/136/220</t>
  </si>
  <si>
    <t>/100/144</t>
  </si>
  <si>
    <t>24/300/460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</si>
</sst>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р_."/>
    <numFmt numFmtId="187" formatCode="#,##0.000"/>
    <numFmt numFmtId="188" formatCode="#,##0.0"/>
    <numFmt numFmtId="189" formatCode="#,##0.00&quot;р.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28"/>
      <name val="Times New Roman"/>
      <family val="1"/>
    </font>
    <font>
      <b/>
      <i/>
      <u val="single"/>
      <sz val="2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MS Reference Sans Serif"/>
      <family val="0"/>
    </font>
    <font>
      <b/>
      <sz val="32"/>
      <name val="Arial"/>
      <family val="0"/>
    </font>
    <font>
      <b/>
      <sz val="7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189" fontId="3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shrinkToFit="1"/>
    </xf>
    <xf numFmtId="4" fontId="0" fillId="0" borderId="0" xfId="0" applyNumberFormat="1" applyFont="1" applyAlignment="1">
      <alignment horizontal="center" vertical="center" shrinkToFit="1"/>
    </xf>
    <xf numFmtId="4" fontId="0" fillId="0" borderId="0" xfId="0" applyNumberFormat="1" applyAlignment="1">
      <alignment horizontal="center" vertical="center" shrinkToFit="1"/>
    </xf>
    <xf numFmtId="189" fontId="8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189" fontId="9" fillId="0" borderId="10" xfId="0" applyNumberFormat="1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189" fontId="9" fillId="0" borderId="11" xfId="0" applyNumberFormat="1" applyFont="1" applyBorder="1" applyAlignment="1">
      <alignment horizontal="center" vertical="center" wrapText="1" shrinkToFit="1"/>
    </xf>
    <xf numFmtId="4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 shrinkToFit="1"/>
    </xf>
    <xf numFmtId="49" fontId="8" fillId="33" borderId="10" xfId="0" applyNumberFormat="1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49" fontId="8" fillId="33" borderId="13" xfId="0" applyNumberFormat="1" applyFont="1" applyFill="1" applyBorder="1" applyAlignment="1">
      <alignment horizontal="center" vertical="center" wrapText="1" shrinkToFit="1"/>
    </xf>
    <xf numFmtId="4" fontId="8" fillId="33" borderId="13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left" vertical="center" shrinkToFit="1"/>
    </xf>
    <xf numFmtId="0" fontId="14" fillId="36" borderId="18" xfId="0" applyFont="1" applyFill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89" fontId="8" fillId="0" borderId="10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4" fontId="8" fillId="34" borderId="10" xfId="0" applyNumberFormat="1" applyFont="1" applyFill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shrinkToFit="1"/>
    </xf>
    <xf numFmtId="4" fontId="10" fillId="34" borderId="1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189" fontId="8" fillId="0" borderId="10" xfId="0" applyNumberFormat="1" applyFont="1" applyFill="1" applyBorder="1" applyAlignment="1">
      <alignment horizontal="center" vertical="center" wrapText="1" shrinkToFit="1"/>
    </xf>
    <xf numFmtId="189" fontId="17" fillId="0" borderId="10" xfId="0" applyNumberFormat="1" applyFont="1" applyFill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36" borderId="0" xfId="0" applyFont="1" applyFill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89" fontId="8" fillId="33" borderId="10" xfId="0" applyNumberFormat="1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49" fontId="10" fillId="34" borderId="10" xfId="0" applyNumberFormat="1" applyFont="1" applyFill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 wrapText="1" shrinkToFit="1"/>
    </xf>
    <xf numFmtId="0" fontId="8" fillId="34" borderId="29" xfId="0" applyFont="1" applyFill="1" applyBorder="1" applyAlignment="1">
      <alignment horizontal="center" vertical="center" wrapText="1" shrinkToFit="1"/>
    </xf>
    <xf numFmtId="0" fontId="8" fillId="34" borderId="31" xfId="0" applyFont="1" applyFill="1" applyBorder="1" applyAlignment="1">
      <alignment horizontal="center" vertical="center" wrapText="1" shrinkToFit="1"/>
    </xf>
    <xf numFmtId="0" fontId="8" fillId="34" borderId="28" xfId="0" applyFont="1" applyFill="1" applyBorder="1" applyAlignment="1">
      <alignment horizontal="center" vertical="center" shrinkToFit="1"/>
    </xf>
    <xf numFmtId="0" fontId="8" fillId="34" borderId="29" xfId="0" applyFont="1" applyFill="1" applyBorder="1" applyAlignment="1">
      <alignment horizontal="center" vertical="center" shrinkToFit="1"/>
    </xf>
    <xf numFmtId="0" fontId="8" fillId="34" borderId="31" xfId="0" applyFont="1" applyFill="1" applyBorder="1" applyAlignment="1">
      <alignment horizontal="center" vertical="center" shrinkToFit="1"/>
    </xf>
    <xf numFmtId="189" fontId="8" fillId="0" borderId="28" xfId="0" applyNumberFormat="1" applyFont="1" applyBorder="1" applyAlignment="1">
      <alignment horizontal="center" vertical="center" wrapText="1" shrinkToFit="1"/>
    </xf>
    <xf numFmtId="189" fontId="8" fillId="0" borderId="31" xfId="0" applyNumberFormat="1" applyFont="1" applyBorder="1" applyAlignment="1">
      <alignment horizontal="center" vertical="center" wrapText="1" shrinkToFit="1"/>
    </xf>
    <xf numFmtId="189" fontId="8" fillId="0" borderId="28" xfId="0" applyNumberFormat="1" applyFont="1" applyBorder="1" applyAlignment="1">
      <alignment horizontal="center" vertical="center" shrinkToFit="1"/>
    </xf>
    <xf numFmtId="189" fontId="8" fillId="0" borderId="31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4" fontId="8" fillId="34" borderId="10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49" fontId="8" fillId="33" borderId="14" xfId="0" applyNumberFormat="1" applyFont="1" applyFill="1" applyBorder="1" applyAlignment="1">
      <alignment horizontal="center" vertical="center" wrapText="1" shrinkToFit="1"/>
    </xf>
    <xf numFmtId="49" fontId="8" fillId="33" borderId="15" xfId="0" applyNumberFormat="1" applyFont="1" applyFill="1" applyBorder="1" applyAlignment="1">
      <alignment horizontal="center" vertical="center" wrapText="1" shrinkToFit="1"/>
    </xf>
    <xf numFmtId="49" fontId="8" fillId="33" borderId="16" xfId="0" applyNumberFormat="1" applyFont="1" applyFill="1" applyBorder="1" applyAlignment="1">
      <alignment horizontal="center" vertical="center" wrapText="1" shrinkToFit="1"/>
    </xf>
    <xf numFmtId="189" fontId="8" fillId="0" borderId="10" xfId="0" applyNumberFormat="1" applyFont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shrinkToFit="1"/>
    </xf>
    <xf numFmtId="189" fontId="17" fillId="0" borderId="10" xfId="0" applyNumberFormat="1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49" fontId="13" fillId="36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0"/>
          <a:ext cx="1272540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Оый дилер ОАО "Комбинат Красный Строитель"  </a:t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36480750"/>
          <a:ext cx="1272540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171717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  <xdr:twoCellAnchor>
    <xdr:from>
      <xdr:col>0</xdr:col>
      <xdr:colOff>266700</xdr:colOff>
      <xdr:row>1</xdr:row>
      <xdr:rowOff>0</xdr:rowOff>
    </xdr:from>
    <xdr:to>
      <xdr:col>3</xdr:col>
      <xdr:colOff>200025</xdr:colOff>
      <xdr:row>8</xdr:row>
      <xdr:rowOff>0</xdr:rowOff>
    </xdr:to>
    <xdr:sp>
      <xdr:nvSpPr>
        <xdr:cNvPr id="3" name="WordArt 6"/>
        <xdr:cNvSpPr>
          <a:spLocks/>
        </xdr:cNvSpPr>
      </xdr:nvSpPr>
      <xdr:spPr>
        <a:xfrm rot="20507406">
          <a:off x="266700" y="257175"/>
          <a:ext cx="5191125" cy="205740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Impact"/>
              <a:cs typeface="Impact"/>
            </a:rPr>
            <a:t>Строй Партнер</a:t>
          </a:r>
        </a:p>
      </xdr:txBody>
    </xdr:sp>
    <xdr:clientData/>
  </xdr:twoCellAnchor>
  <xdr:twoCellAnchor editAs="oneCell">
    <xdr:from>
      <xdr:col>2</xdr:col>
      <xdr:colOff>781050</xdr:colOff>
      <xdr:row>0</xdr:row>
      <xdr:rowOff>0</xdr:rowOff>
    </xdr:from>
    <xdr:to>
      <xdr:col>4</xdr:col>
      <xdr:colOff>28575</xdr:colOff>
      <xdr:row>8</xdr:row>
      <xdr:rowOff>142875</xdr:rowOff>
    </xdr:to>
    <xdr:pic>
      <xdr:nvPicPr>
        <xdr:cNvPr id="4" name="Picture 7" descr="partners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86225" y="0"/>
          <a:ext cx="30194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83</xdr:row>
      <xdr:rowOff>47625</xdr:rowOff>
    </xdr:from>
    <xdr:to>
      <xdr:col>2</xdr:col>
      <xdr:colOff>1914525</xdr:colOff>
      <xdr:row>88</xdr:row>
      <xdr:rowOff>9525</xdr:rowOff>
    </xdr:to>
    <xdr:pic>
      <xdr:nvPicPr>
        <xdr:cNvPr id="5" name="Picture 7" descr="partners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86175" y="25336500"/>
          <a:ext cx="1533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82</xdr:row>
      <xdr:rowOff>85725</xdr:rowOff>
    </xdr:from>
    <xdr:to>
      <xdr:col>2</xdr:col>
      <xdr:colOff>590550</xdr:colOff>
      <xdr:row>87</xdr:row>
      <xdr:rowOff>247650</xdr:rowOff>
    </xdr:to>
    <xdr:sp>
      <xdr:nvSpPr>
        <xdr:cNvPr id="6" name="WordArt 6"/>
        <xdr:cNvSpPr>
          <a:spLocks/>
        </xdr:cNvSpPr>
      </xdr:nvSpPr>
      <xdr:spPr>
        <a:xfrm rot="20507406">
          <a:off x="514350" y="25136475"/>
          <a:ext cx="3381375" cy="136207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Impact"/>
              <a:cs typeface="Impact"/>
            </a:rPr>
            <a:t>Строй Партнер</a:t>
          </a:r>
        </a:p>
      </xdr:txBody>
    </xdr:sp>
    <xdr:clientData/>
  </xdr:twoCellAnchor>
  <xdr:twoCellAnchor editAs="oneCell">
    <xdr:from>
      <xdr:col>6</xdr:col>
      <xdr:colOff>1057275</xdr:colOff>
      <xdr:row>4</xdr:row>
      <xdr:rowOff>323850</xdr:rowOff>
    </xdr:from>
    <xdr:to>
      <xdr:col>6</xdr:col>
      <xdr:colOff>1419225</xdr:colOff>
      <xdr:row>6</xdr:row>
      <xdr:rowOff>28575</xdr:rowOff>
    </xdr:to>
    <xdr:pic>
      <xdr:nvPicPr>
        <xdr:cNvPr id="7" name="Рисунок 8" descr="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1409700"/>
          <a:ext cx="3619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6</xdr:col>
      <xdr:colOff>1143000</xdr:colOff>
      <xdr:row>84</xdr:row>
      <xdr:rowOff>133350</xdr:rowOff>
    </xdr:from>
    <xdr:to>
      <xdr:col>6</xdr:col>
      <xdr:colOff>1409700</xdr:colOff>
      <xdr:row>85</xdr:row>
      <xdr:rowOff>209550</xdr:rowOff>
    </xdr:to>
    <xdr:pic>
      <xdr:nvPicPr>
        <xdr:cNvPr id="8" name="Рисунок 8" descr="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25679400"/>
          <a:ext cx="266700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oneCellAnchor>
    <xdr:from>
      <xdr:col>6</xdr:col>
      <xdr:colOff>38100</xdr:colOff>
      <xdr:row>86</xdr:row>
      <xdr:rowOff>76200</xdr:rowOff>
    </xdr:from>
    <xdr:ext cx="5105400" cy="619125"/>
    <xdr:sp>
      <xdr:nvSpPr>
        <xdr:cNvPr id="9" name="Прямоугольник 10"/>
        <xdr:cNvSpPr>
          <a:spLocks/>
        </xdr:cNvSpPr>
      </xdr:nvSpPr>
      <xdr:spPr>
        <a:xfrm>
          <a:off x="9906000" y="26079450"/>
          <a:ext cx="5105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latin typeface="Arial"/>
              <a:ea typeface="Arial"/>
              <a:cs typeface="Arial"/>
            </a:rPr>
            <a:t>осуществляем доставку</a:t>
          </a:r>
        </a:p>
      </xdr:txBody>
    </xdr:sp>
    <xdr:clientData/>
  </xdr:oneCellAnchor>
  <xdr:oneCellAnchor>
    <xdr:from>
      <xdr:col>1</xdr:col>
      <xdr:colOff>0</xdr:colOff>
      <xdr:row>73</xdr:row>
      <xdr:rowOff>190500</xdr:rowOff>
    </xdr:from>
    <xdr:ext cx="12068175" cy="1152525"/>
    <xdr:sp>
      <xdr:nvSpPr>
        <xdr:cNvPr id="10" name="Прямоугольник 11"/>
        <xdr:cNvSpPr>
          <a:spLocks/>
        </xdr:cNvSpPr>
      </xdr:nvSpPr>
      <xdr:spPr>
        <a:xfrm>
          <a:off x="1933575" y="23526750"/>
          <a:ext cx="120681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7200" b="1" i="0" u="none" baseline="0">
              <a:latin typeface="Arial"/>
              <a:ea typeface="Arial"/>
              <a:cs typeface="Arial"/>
            </a:rPr>
            <a:t>осуществляем доставку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K171"/>
  <sheetViews>
    <sheetView tabSelected="1" view="pageBreakPreview" zoomScaleSheetLayoutView="100" zoomScalePageLayoutView="0" workbookViewId="0" topLeftCell="A1">
      <selection activeCell="E5" sqref="E5:G5"/>
    </sheetView>
  </sheetViews>
  <sheetFormatPr defaultColWidth="9.140625" defaultRowHeight="12.75"/>
  <cols>
    <col min="1" max="1" width="29.00390625" style="1" customWidth="1"/>
    <col min="2" max="2" width="20.57421875" style="1" customWidth="1"/>
    <col min="3" max="3" width="29.28125" style="12" customWidth="1"/>
    <col min="4" max="4" width="27.28125" style="1" customWidth="1"/>
    <col min="5" max="5" width="16.421875" style="12" customWidth="1"/>
    <col min="6" max="6" width="25.421875" style="1" customWidth="1"/>
    <col min="7" max="7" width="21.57421875" style="13" customWidth="1"/>
    <col min="8" max="8" width="21.28125" style="14" customWidth="1"/>
    <col min="9" max="9" width="19.57421875" style="1" customWidth="1"/>
    <col min="10" max="10" width="16.28125" style="1" customWidth="1"/>
    <col min="11" max="16384" width="9.140625" style="1" customWidth="1"/>
  </cols>
  <sheetData>
    <row r="1" spans="1:10" ht="20.25" customHeight="1">
      <c r="A1" s="46"/>
      <c r="B1" s="47"/>
      <c r="C1" s="48"/>
      <c r="D1" s="47"/>
      <c r="E1" s="116" t="s">
        <v>172</v>
      </c>
      <c r="F1" s="116"/>
      <c r="G1" s="116"/>
      <c r="H1" s="116"/>
      <c r="I1" s="49"/>
      <c r="J1" s="50"/>
    </row>
    <row r="2" spans="1:11" ht="20.25" customHeight="1">
      <c r="A2" s="51"/>
      <c r="B2" s="2"/>
      <c r="C2" s="3"/>
      <c r="D2" s="2"/>
      <c r="E2" s="84" t="s">
        <v>163</v>
      </c>
      <c r="F2" s="84"/>
      <c r="G2" s="84"/>
      <c r="H2" s="102" t="s">
        <v>160</v>
      </c>
      <c r="I2" s="102"/>
      <c r="J2" s="103"/>
      <c r="K2" s="4"/>
    </row>
    <row r="3" spans="1:10" ht="18.75" customHeight="1">
      <c r="A3" s="51"/>
      <c r="B3" s="2"/>
      <c r="C3" s="3"/>
      <c r="D3" s="2"/>
      <c r="E3" s="112" t="s">
        <v>131</v>
      </c>
      <c r="F3" s="112"/>
      <c r="G3" s="112"/>
      <c r="H3" s="22"/>
      <c r="I3" s="23"/>
      <c r="J3" s="52"/>
    </row>
    <row r="4" spans="1:10" ht="26.25">
      <c r="A4" s="51"/>
      <c r="B4" s="2"/>
      <c r="C4" s="3"/>
      <c r="D4" s="2"/>
      <c r="E4" s="113" t="s">
        <v>158</v>
      </c>
      <c r="F4" s="113"/>
      <c r="G4" s="113"/>
      <c r="H4" s="24"/>
      <c r="I4" s="23"/>
      <c r="J4" s="52"/>
    </row>
    <row r="5" spans="1:10" ht="26.25" customHeight="1">
      <c r="A5" s="51"/>
      <c r="B5" s="2"/>
      <c r="C5" s="3"/>
      <c r="D5" s="2"/>
      <c r="E5" s="114"/>
      <c r="F5" s="114"/>
      <c r="G5" s="114"/>
      <c r="H5" s="23"/>
      <c r="I5" s="23"/>
      <c r="J5" s="52"/>
    </row>
    <row r="6" spans="1:10" ht="25.5">
      <c r="A6" s="51"/>
      <c r="B6" s="2"/>
      <c r="C6" s="3"/>
      <c r="D6" s="2"/>
      <c r="E6" s="115" t="s">
        <v>164</v>
      </c>
      <c r="F6" s="115"/>
      <c r="G6" s="115"/>
      <c r="H6" s="70">
        <v>176031913</v>
      </c>
      <c r="I6" s="70"/>
      <c r="J6" s="71"/>
    </row>
    <row r="7" spans="1:10" ht="19.5" customHeight="1">
      <c r="A7" s="51"/>
      <c r="B7" s="2"/>
      <c r="C7" s="3"/>
      <c r="D7" s="2"/>
      <c r="E7" s="114" t="s">
        <v>159</v>
      </c>
      <c r="F7" s="114"/>
      <c r="G7" s="114"/>
      <c r="H7" s="23"/>
      <c r="I7" s="23"/>
      <c r="J7" s="52"/>
    </row>
    <row r="8" spans="1:10" ht="25.5">
      <c r="A8" s="51"/>
      <c r="B8" s="2"/>
      <c r="C8" s="3"/>
      <c r="D8" s="2"/>
      <c r="E8" s="82" t="s">
        <v>167</v>
      </c>
      <c r="F8" s="82"/>
      <c r="G8" s="82"/>
      <c r="H8" s="23"/>
      <c r="I8" s="23"/>
      <c r="J8" s="52"/>
    </row>
    <row r="9" spans="1:10" ht="53.25" customHeight="1">
      <c r="A9" s="83" t="s">
        <v>129</v>
      </c>
      <c r="B9" s="84"/>
      <c r="C9" s="84"/>
      <c r="D9" s="84"/>
      <c r="E9" s="87" t="s">
        <v>130</v>
      </c>
      <c r="F9" s="87"/>
      <c r="G9" s="87"/>
      <c r="H9" s="87"/>
      <c r="I9" s="23"/>
      <c r="J9" s="52"/>
    </row>
    <row r="10" spans="1:10" ht="17.25" customHeight="1">
      <c r="A10" s="53"/>
      <c r="B10" s="54"/>
      <c r="C10" s="54"/>
      <c r="D10" s="54"/>
      <c r="E10" s="55"/>
      <c r="F10" s="55"/>
      <c r="G10" s="55"/>
      <c r="H10" s="55"/>
      <c r="I10" s="56"/>
      <c r="J10" s="57"/>
    </row>
    <row r="11" spans="1:10" ht="33" customHeight="1">
      <c r="A11" s="85" t="s">
        <v>128</v>
      </c>
      <c r="B11" s="86"/>
      <c r="C11" s="86"/>
      <c r="D11" s="86"/>
      <c r="E11" s="86"/>
      <c r="F11" s="86"/>
      <c r="G11" s="86"/>
      <c r="H11" s="86"/>
      <c r="I11" s="86"/>
      <c r="J11" s="63"/>
    </row>
    <row r="12" spans="1:10" s="6" customFormat="1" ht="20.25">
      <c r="A12" s="74" t="s">
        <v>97</v>
      </c>
      <c r="B12" s="74"/>
      <c r="C12" s="74"/>
      <c r="D12" s="74" t="s">
        <v>98</v>
      </c>
      <c r="E12" s="74"/>
      <c r="F12" s="74"/>
      <c r="G12" s="74" t="s">
        <v>99</v>
      </c>
      <c r="H12" s="74"/>
      <c r="I12" s="74" t="s">
        <v>100</v>
      </c>
      <c r="J12" s="74"/>
    </row>
    <row r="13" spans="1:10" s="6" customFormat="1" ht="12.75" customHeight="1">
      <c r="A13" s="73" t="s">
        <v>136</v>
      </c>
      <c r="B13" s="73"/>
      <c r="C13" s="73"/>
      <c r="D13" s="73" t="s">
        <v>137</v>
      </c>
      <c r="E13" s="73"/>
      <c r="F13" s="73"/>
      <c r="G13" s="73" t="s">
        <v>165</v>
      </c>
      <c r="H13" s="73"/>
      <c r="I13" s="73">
        <v>145</v>
      </c>
      <c r="J13" s="73"/>
    </row>
    <row r="14" spans="1:10" s="6" customFormat="1" ht="29.2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s="6" customFormat="1" ht="22.5" customHeight="1">
      <c r="A15" s="73" t="s">
        <v>101</v>
      </c>
      <c r="B15" s="73"/>
      <c r="C15" s="73"/>
      <c r="D15" s="73" t="s">
        <v>102</v>
      </c>
      <c r="E15" s="73"/>
      <c r="F15" s="73"/>
      <c r="G15" s="73" t="s">
        <v>103</v>
      </c>
      <c r="H15" s="73"/>
      <c r="I15" s="73" t="s">
        <v>166</v>
      </c>
      <c r="J15" s="73"/>
    </row>
    <row r="16" spans="1:10" s="6" customFormat="1" ht="39.75" customHeight="1">
      <c r="A16" s="73"/>
      <c r="B16" s="73"/>
      <c r="C16" s="73"/>
      <c r="D16" s="73"/>
      <c r="E16" s="73"/>
      <c r="F16" s="73"/>
      <c r="G16" s="73" t="s">
        <v>104</v>
      </c>
      <c r="H16" s="73"/>
      <c r="I16" s="73">
        <v>160</v>
      </c>
      <c r="J16" s="73"/>
    </row>
    <row r="17" spans="1:10" s="6" customFormat="1" ht="12.75" customHeight="1">
      <c r="A17" s="73" t="s">
        <v>105</v>
      </c>
      <c r="B17" s="73"/>
      <c r="C17" s="73"/>
      <c r="D17" s="73" t="s">
        <v>102</v>
      </c>
      <c r="E17" s="73"/>
      <c r="F17" s="73"/>
      <c r="G17" s="73" t="s">
        <v>103</v>
      </c>
      <c r="H17" s="73"/>
      <c r="I17" s="73" t="s">
        <v>161</v>
      </c>
      <c r="J17" s="73"/>
    </row>
    <row r="18" spans="1:10" s="6" customFormat="1" ht="12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s="6" customFormat="1" ht="21" customHeight="1">
      <c r="A19" s="73" t="s">
        <v>132</v>
      </c>
      <c r="B19" s="73"/>
      <c r="C19" s="73"/>
      <c r="D19" s="73" t="s">
        <v>133</v>
      </c>
      <c r="E19" s="73"/>
      <c r="F19" s="73"/>
      <c r="G19" s="73" t="s">
        <v>134</v>
      </c>
      <c r="H19" s="73"/>
      <c r="I19" s="73" t="s">
        <v>162</v>
      </c>
      <c r="J19" s="73"/>
    </row>
    <row r="20" spans="1:10" s="6" customFormat="1" ht="12.75" customHeight="1">
      <c r="A20" s="73"/>
      <c r="B20" s="73"/>
      <c r="C20" s="73"/>
      <c r="D20" s="73"/>
      <c r="E20" s="73"/>
      <c r="F20" s="73"/>
      <c r="G20" s="73" t="s">
        <v>135</v>
      </c>
      <c r="H20" s="73"/>
      <c r="I20" s="76">
        <v>200</v>
      </c>
      <c r="J20" s="77"/>
    </row>
    <row r="21" spans="1:10" s="6" customFormat="1" ht="12.75" customHeight="1">
      <c r="A21" s="73"/>
      <c r="B21" s="73"/>
      <c r="C21" s="73"/>
      <c r="D21" s="73"/>
      <c r="E21" s="73"/>
      <c r="F21" s="73"/>
      <c r="G21" s="73"/>
      <c r="H21" s="73"/>
      <c r="I21" s="78"/>
      <c r="J21" s="79"/>
    </row>
    <row r="22" spans="1:10" s="6" customFormat="1" ht="12.75" customHeight="1" thickBot="1">
      <c r="A22" s="75"/>
      <c r="B22" s="75"/>
      <c r="C22" s="75"/>
      <c r="D22" s="75"/>
      <c r="E22" s="75"/>
      <c r="F22" s="75"/>
      <c r="G22" s="75"/>
      <c r="H22" s="75"/>
      <c r="I22" s="80"/>
      <c r="J22" s="81"/>
    </row>
    <row r="23" spans="1:10" s="6" customFormat="1" ht="12.75" customHeight="1" thickBot="1" thickTop="1">
      <c r="A23" s="61"/>
      <c r="B23" s="25"/>
      <c r="C23" s="25"/>
      <c r="D23" s="25"/>
      <c r="E23" s="25"/>
      <c r="F23" s="25"/>
      <c r="G23" s="25"/>
      <c r="H23" s="25"/>
      <c r="I23" s="25"/>
      <c r="J23" s="60"/>
    </row>
    <row r="24" spans="1:10" s="8" customFormat="1" ht="37.5" customHeight="1" thickTop="1">
      <c r="A24" s="91" t="s">
        <v>139</v>
      </c>
      <c r="B24" s="92"/>
      <c r="C24" s="92"/>
      <c r="D24" s="92"/>
      <c r="E24" s="92"/>
      <c r="F24" s="92"/>
      <c r="G24" s="92"/>
      <c r="H24" s="92"/>
      <c r="I24" s="92"/>
      <c r="J24" s="58"/>
    </row>
    <row r="25" spans="1:10" s="8" customFormat="1" ht="20.25">
      <c r="A25" s="89" t="s">
        <v>140</v>
      </c>
      <c r="B25" s="89"/>
      <c r="C25" s="89"/>
      <c r="D25" s="89" t="s">
        <v>99</v>
      </c>
      <c r="E25" s="89"/>
      <c r="F25" s="89"/>
      <c r="G25" s="88" t="s">
        <v>141</v>
      </c>
      <c r="H25" s="88"/>
      <c r="I25" s="88"/>
      <c r="J25" s="88"/>
    </row>
    <row r="26" spans="1:10" s="8" customFormat="1" ht="22.5">
      <c r="A26" s="90" t="s">
        <v>169</v>
      </c>
      <c r="B26" s="90"/>
      <c r="C26" s="90"/>
      <c r="D26" s="90" t="s">
        <v>138</v>
      </c>
      <c r="E26" s="90"/>
      <c r="F26" s="90"/>
      <c r="G26" s="72" t="s">
        <v>185</v>
      </c>
      <c r="H26" s="72"/>
      <c r="I26" s="72"/>
      <c r="J26" s="72"/>
    </row>
    <row r="27" spans="1:10" s="8" customFormat="1" ht="22.5">
      <c r="A27" s="90" t="s">
        <v>170</v>
      </c>
      <c r="B27" s="90"/>
      <c r="C27" s="90"/>
      <c r="D27" s="90"/>
      <c r="E27" s="90"/>
      <c r="F27" s="90"/>
      <c r="G27" s="72" t="s">
        <v>186</v>
      </c>
      <c r="H27" s="72"/>
      <c r="I27" s="72"/>
      <c r="J27" s="72"/>
    </row>
    <row r="28" spans="1:10" s="8" customFormat="1" ht="23.25" thickBot="1">
      <c r="A28" s="93" t="s">
        <v>171</v>
      </c>
      <c r="B28" s="93"/>
      <c r="C28" s="93"/>
      <c r="D28" s="93"/>
      <c r="E28" s="93"/>
      <c r="F28" s="93"/>
      <c r="G28" s="100" t="s">
        <v>187</v>
      </c>
      <c r="H28" s="100"/>
      <c r="I28" s="100"/>
      <c r="J28" s="100"/>
    </row>
    <row r="29" spans="1:10" s="8" customFormat="1" ht="11.25" customHeight="1" thickBot="1" thickTop="1">
      <c r="A29" s="64"/>
      <c r="B29" s="26"/>
      <c r="C29" s="26"/>
      <c r="D29" s="26"/>
      <c r="E29" s="26"/>
      <c r="F29" s="26"/>
      <c r="G29" s="27"/>
      <c r="H29" s="27"/>
      <c r="I29" s="27"/>
      <c r="J29" s="65"/>
    </row>
    <row r="30" spans="1:10" s="8" customFormat="1" ht="46.5" customHeight="1" thickTop="1">
      <c r="A30" s="91" t="s">
        <v>127</v>
      </c>
      <c r="B30" s="92"/>
      <c r="C30" s="92"/>
      <c r="D30" s="92"/>
      <c r="E30" s="92"/>
      <c r="F30" s="92"/>
      <c r="G30" s="92"/>
      <c r="H30" s="92"/>
      <c r="I30" s="92"/>
      <c r="J30" s="58"/>
    </row>
    <row r="31" spans="1:10" s="6" customFormat="1" ht="24" customHeight="1">
      <c r="A31" s="74" t="s">
        <v>106</v>
      </c>
      <c r="B31" s="74"/>
      <c r="C31" s="74"/>
      <c r="D31" s="5" t="s">
        <v>107</v>
      </c>
      <c r="E31" s="74" t="s">
        <v>108</v>
      </c>
      <c r="F31" s="74"/>
      <c r="G31" s="74" t="s">
        <v>109</v>
      </c>
      <c r="H31" s="74"/>
      <c r="I31" s="74" t="s">
        <v>125</v>
      </c>
      <c r="J31" s="74"/>
    </row>
    <row r="32" spans="1:10" s="6" customFormat="1" ht="27" customHeight="1">
      <c r="A32" s="73" t="s">
        <v>110</v>
      </c>
      <c r="B32" s="73"/>
      <c r="C32" s="73"/>
      <c r="D32" s="16" t="s">
        <v>111</v>
      </c>
      <c r="E32" s="73" t="s">
        <v>112</v>
      </c>
      <c r="F32" s="73"/>
      <c r="G32" s="73" t="s">
        <v>173</v>
      </c>
      <c r="H32" s="73"/>
      <c r="I32" s="73">
        <v>72</v>
      </c>
      <c r="J32" s="73"/>
    </row>
    <row r="33" spans="1:10" s="6" customFormat="1" ht="24" customHeight="1">
      <c r="A33" s="73" t="s">
        <v>113</v>
      </c>
      <c r="B33" s="73"/>
      <c r="C33" s="73"/>
      <c r="D33" s="16" t="s">
        <v>111</v>
      </c>
      <c r="E33" s="73" t="s">
        <v>114</v>
      </c>
      <c r="F33" s="73"/>
      <c r="G33" s="73" t="s">
        <v>174</v>
      </c>
      <c r="H33" s="73"/>
      <c r="I33" s="73">
        <v>72</v>
      </c>
      <c r="J33" s="73"/>
    </row>
    <row r="34" spans="1:10" s="6" customFormat="1" ht="25.5" customHeight="1">
      <c r="A34" s="73" t="s">
        <v>115</v>
      </c>
      <c r="B34" s="73"/>
      <c r="C34" s="73"/>
      <c r="D34" s="16" t="s">
        <v>111</v>
      </c>
      <c r="E34" s="73" t="s">
        <v>116</v>
      </c>
      <c r="F34" s="73"/>
      <c r="G34" s="73" t="s">
        <v>179</v>
      </c>
      <c r="H34" s="73"/>
      <c r="I34" s="73">
        <v>72</v>
      </c>
      <c r="J34" s="73"/>
    </row>
    <row r="35" spans="1:10" s="6" customFormat="1" ht="26.25" customHeight="1">
      <c r="A35" s="73" t="s">
        <v>117</v>
      </c>
      <c r="B35" s="73"/>
      <c r="C35" s="73"/>
      <c r="D35" s="16" t="s">
        <v>111</v>
      </c>
      <c r="E35" s="73" t="s">
        <v>112</v>
      </c>
      <c r="F35" s="73"/>
      <c r="G35" s="73" t="s">
        <v>180</v>
      </c>
      <c r="H35" s="73"/>
      <c r="I35" s="73">
        <v>72</v>
      </c>
      <c r="J35" s="73"/>
    </row>
    <row r="36" spans="1:10" s="6" customFormat="1" ht="26.25" customHeight="1" thickBot="1">
      <c r="A36" s="75" t="s">
        <v>176</v>
      </c>
      <c r="B36" s="75"/>
      <c r="C36" s="75"/>
      <c r="D36" s="18" t="s">
        <v>177</v>
      </c>
      <c r="E36" s="75" t="s">
        <v>178</v>
      </c>
      <c r="F36" s="75"/>
      <c r="G36" s="75" t="s">
        <v>175</v>
      </c>
      <c r="H36" s="75"/>
      <c r="I36" s="75">
        <v>72</v>
      </c>
      <c r="J36" s="75"/>
    </row>
    <row r="37" spans="1:10" s="6" customFormat="1" ht="12.75" customHeight="1" thickBot="1" thickTop="1">
      <c r="A37" s="61"/>
      <c r="B37" s="25"/>
      <c r="C37" s="25"/>
      <c r="D37" s="25"/>
      <c r="E37" s="25"/>
      <c r="F37" s="25"/>
      <c r="G37" s="25"/>
      <c r="H37" s="25"/>
      <c r="I37" s="25"/>
      <c r="J37" s="62"/>
    </row>
    <row r="38" spans="1:10" s="8" customFormat="1" ht="36.75" customHeight="1" thickTop="1">
      <c r="A38" s="144" t="s">
        <v>118</v>
      </c>
      <c r="B38" s="145"/>
      <c r="C38" s="145"/>
      <c r="D38" s="145"/>
      <c r="E38" s="145"/>
      <c r="F38" s="145"/>
      <c r="G38" s="145"/>
      <c r="H38" s="145"/>
      <c r="I38" s="145"/>
      <c r="J38" s="58"/>
    </row>
    <row r="39" spans="1:10" s="6" customFormat="1" ht="26.25" customHeight="1">
      <c r="A39" s="74" t="s">
        <v>119</v>
      </c>
      <c r="B39" s="74"/>
      <c r="C39" s="74"/>
      <c r="D39" s="74"/>
      <c r="E39" s="74"/>
      <c r="F39" s="74" t="s">
        <v>126</v>
      </c>
      <c r="G39" s="74"/>
      <c r="H39" s="74"/>
      <c r="I39" s="74"/>
      <c r="J39" s="74"/>
    </row>
    <row r="40" spans="1:10" s="6" customFormat="1" ht="22.5">
      <c r="A40" s="73" t="s">
        <v>120</v>
      </c>
      <c r="B40" s="73"/>
      <c r="C40" s="73"/>
      <c r="D40" s="73"/>
      <c r="E40" s="73"/>
      <c r="F40" s="73" t="s">
        <v>181</v>
      </c>
      <c r="G40" s="73"/>
      <c r="H40" s="73"/>
      <c r="I40" s="73"/>
      <c r="J40" s="73"/>
    </row>
    <row r="41" spans="1:10" s="6" customFormat="1" ht="22.5">
      <c r="A41" s="73" t="s">
        <v>121</v>
      </c>
      <c r="B41" s="73"/>
      <c r="C41" s="73"/>
      <c r="D41" s="73"/>
      <c r="E41" s="73"/>
      <c r="F41" s="73" t="s">
        <v>182</v>
      </c>
      <c r="G41" s="73"/>
      <c r="H41" s="73"/>
      <c r="I41" s="73"/>
      <c r="J41" s="73"/>
    </row>
    <row r="42" spans="1:10" s="6" customFormat="1" ht="22.5">
      <c r="A42" s="73" t="s">
        <v>122</v>
      </c>
      <c r="B42" s="73"/>
      <c r="C42" s="73"/>
      <c r="D42" s="73"/>
      <c r="E42" s="73"/>
      <c r="F42" s="73" t="s">
        <v>183</v>
      </c>
      <c r="G42" s="73"/>
      <c r="H42" s="73"/>
      <c r="I42" s="73"/>
      <c r="J42" s="73"/>
    </row>
    <row r="43" spans="1:10" s="6" customFormat="1" ht="26.25" customHeight="1" thickBot="1">
      <c r="A43" s="75" t="s">
        <v>123</v>
      </c>
      <c r="B43" s="75"/>
      <c r="C43" s="75"/>
      <c r="D43" s="75"/>
      <c r="E43" s="75"/>
      <c r="F43" s="75" t="s">
        <v>184</v>
      </c>
      <c r="G43" s="75"/>
      <c r="H43" s="75"/>
      <c r="I43" s="75"/>
      <c r="J43" s="75"/>
    </row>
    <row r="44" spans="1:10" s="6" customFormat="1" ht="14.25" customHeight="1" thickBot="1" thickTop="1">
      <c r="A44" s="59"/>
      <c r="B44" s="28"/>
      <c r="C44" s="28"/>
      <c r="D44" s="28"/>
      <c r="E44" s="28"/>
      <c r="F44" s="28"/>
      <c r="G44" s="28"/>
      <c r="H44" s="28"/>
      <c r="I44" s="28"/>
      <c r="J44" s="60"/>
    </row>
    <row r="45" spans="1:10" s="6" customFormat="1" ht="26.25" customHeight="1" thickTop="1">
      <c r="A45" s="109" t="s">
        <v>156</v>
      </c>
      <c r="B45" s="110"/>
      <c r="C45" s="110"/>
      <c r="D45" s="110"/>
      <c r="E45" s="110"/>
      <c r="F45" s="110"/>
      <c r="G45" s="110"/>
      <c r="H45" s="110"/>
      <c r="I45" s="110"/>
      <c r="J45" s="111"/>
    </row>
    <row r="46" spans="1:10" s="9" customFormat="1" ht="62.25" customHeight="1">
      <c r="A46" s="44" t="s">
        <v>0</v>
      </c>
      <c r="B46" s="44" t="s">
        <v>1</v>
      </c>
      <c r="C46" s="44" t="s">
        <v>2</v>
      </c>
      <c r="D46" s="44" t="s">
        <v>153</v>
      </c>
      <c r="E46" s="44" t="s">
        <v>154</v>
      </c>
      <c r="F46" s="44" t="s">
        <v>155</v>
      </c>
      <c r="G46" s="44" t="s">
        <v>142</v>
      </c>
      <c r="H46" s="44" t="s">
        <v>188</v>
      </c>
      <c r="I46" s="67" t="s">
        <v>227</v>
      </c>
      <c r="J46" s="44" t="s">
        <v>143</v>
      </c>
    </row>
    <row r="47" spans="1:10" s="6" customFormat="1" ht="23.25" customHeight="1">
      <c r="A47" s="117" t="s">
        <v>144</v>
      </c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s="6" customFormat="1" ht="22.5">
      <c r="A48" s="16" t="s">
        <v>145</v>
      </c>
      <c r="B48" s="16" t="s">
        <v>146</v>
      </c>
      <c r="C48" s="16">
        <v>10</v>
      </c>
      <c r="D48" s="16" t="s">
        <v>11</v>
      </c>
      <c r="E48" s="16">
        <v>50</v>
      </c>
      <c r="F48" s="16" t="s">
        <v>147</v>
      </c>
      <c r="G48" s="68">
        <v>532.5</v>
      </c>
      <c r="H48" s="69">
        <v>571.4</v>
      </c>
      <c r="I48" s="69">
        <v>594.5</v>
      </c>
      <c r="J48" s="69">
        <v>617.7</v>
      </c>
    </row>
    <row r="49" spans="1:10" s="6" customFormat="1" ht="22.5">
      <c r="A49" s="16" t="s">
        <v>145</v>
      </c>
      <c r="B49" s="16" t="s">
        <v>146</v>
      </c>
      <c r="C49" s="16">
        <v>12</v>
      </c>
      <c r="D49" s="16" t="s">
        <v>11</v>
      </c>
      <c r="E49" s="16">
        <v>60</v>
      </c>
      <c r="F49" s="16" t="s">
        <v>148</v>
      </c>
      <c r="G49" s="68">
        <v>618</v>
      </c>
      <c r="H49" s="69">
        <v>664.6</v>
      </c>
      <c r="I49" s="69">
        <v>691.4</v>
      </c>
      <c r="J49" s="69">
        <v>718.3</v>
      </c>
    </row>
    <row r="50" spans="1:10" s="6" customFormat="1" ht="22.5">
      <c r="A50" s="16" t="s">
        <v>145</v>
      </c>
      <c r="B50" s="16" t="s">
        <v>146</v>
      </c>
      <c r="C50" s="16">
        <v>16</v>
      </c>
      <c r="D50" s="16" t="s">
        <v>11</v>
      </c>
      <c r="E50" s="16">
        <v>80</v>
      </c>
      <c r="F50" s="16" t="s">
        <v>149</v>
      </c>
      <c r="G50" s="68">
        <v>748</v>
      </c>
      <c r="H50" s="69">
        <v>809.3</v>
      </c>
      <c r="I50" s="69">
        <v>842</v>
      </c>
      <c r="J50" s="69">
        <v>874.4</v>
      </c>
    </row>
    <row r="51" spans="1:10" s="6" customFormat="1" ht="22.5">
      <c r="A51" s="16" t="s">
        <v>145</v>
      </c>
      <c r="B51" s="16" t="s">
        <v>146</v>
      </c>
      <c r="C51" s="16">
        <v>20</v>
      </c>
      <c r="D51" s="16" t="s">
        <v>11</v>
      </c>
      <c r="E51" s="16">
        <v>100</v>
      </c>
      <c r="F51" s="16" t="s">
        <v>150</v>
      </c>
      <c r="G51" s="68">
        <v>916.3</v>
      </c>
      <c r="H51" s="69">
        <v>994</v>
      </c>
      <c r="I51" s="69">
        <v>1034</v>
      </c>
      <c r="J51" s="69">
        <v>1040</v>
      </c>
    </row>
    <row r="52" spans="1:10" s="6" customFormat="1" ht="22.5">
      <c r="A52" s="16" t="s">
        <v>145</v>
      </c>
      <c r="B52" s="16" t="s">
        <v>146</v>
      </c>
      <c r="C52" s="16">
        <v>24</v>
      </c>
      <c r="D52" s="16" t="s">
        <v>11</v>
      </c>
      <c r="E52" s="16">
        <v>120</v>
      </c>
      <c r="F52" s="16" t="s">
        <v>151</v>
      </c>
      <c r="G52" s="68">
        <v>1072</v>
      </c>
      <c r="H52" s="69">
        <v>1165.4</v>
      </c>
      <c r="I52" s="69">
        <v>1212</v>
      </c>
      <c r="J52" s="69">
        <v>1258.6</v>
      </c>
    </row>
    <row r="53" spans="1:10" s="6" customFormat="1" ht="22.5" customHeight="1">
      <c r="A53" s="140" t="s">
        <v>194</v>
      </c>
      <c r="B53" s="140"/>
      <c r="C53" s="140"/>
      <c r="D53" s="140"/>
      <c r="E53" s="140"/>
      <c r="F53" s="140"/>
      <c r="G53" s="140"/>
      <c r="H53" s="140"/>
      <c r="I53" s="140"/>
      <c r="J53" s="140"/>
    </row>
    <row r="54" spans="1:10" s="6" customFormat="1" ht="26.25" customHeight="1">
      <c r="A54" s="117" t="s">
        <v>189</v>
      </c>
      <c r="B54" s="117"/>
      <c r="C54" s="117"/>
      <c r="D54" s="117"/>
      <c r="E54" s="117"/>
      <c r="F54" s="117"/>
      <c r="G54" s="117"/>
      <c r="H54" s="117"/>
      <c r="I54" s="117"/>
      <c r="J54" s="117"/>
    </row>
    <row r="55" spans="1:10" s="6" customFormat="1" ht="22.5">
      <c r="A55" s="16" t="s">
        <v>145</v>
      </c>
      <c r="B55" s="16" t="s">
        <v>152</v>
      </c>
      <c r="C55" s="16">
        <v>10</v>
      </c>
      <c r="D55" s="16" t="s">
        <v>11</v>
      </c>
      <c r="E55" s="16">
        <v>58</v>
      </c>
      <c r="F55" s="16" t="s">
        <v>190</v>
      </c>
      <c r="G55" s="17">
        <v>454.3</v>
      </c>
      <c r="H55" s="17">
        <v>522</v>
      </c>
      <c r="I55" s="17">
        <v>541.7</v>
      </c>
      <c r="J55" s="17">
        <v>561.5</v>
      </c>
    </row>
    <row r="56" spans="1:10" s="6" customFormat="1" ht="22.5">
      <c r="A56" s="16" t="s">
        <v>145</v>
      </c>
      <c r="B56" s="16" t="s">
        <v>152</v>
      </c>
      <c r="C56" s="16">
        <v>12</v>
      </c>
      <c r="D56" s="16" t="s">
        <v>11</v>
      </c>
      <c r="E56" s="16">
        <v>70</v>
      </c>
      <c r="F56" s="16" t="s">
        <v>191</v>
      </c>
      <c r="G56" s="17">
        <v>511.8</v>
      </c>
      <c r="H56" s="17">
        <v>593.3</v>
      </c>
      <c r="I56" s="17">
        <v>615.5</v>
      </c>
      <c r="J56" s="17">
        <v>637.8</v>
      </c>
    </row>
    <row r="57" spans="1:10" s="6" customFormat="1" ht="22.5">
      <c r="A57" s="16" t="s">
        <v>145</v>
      </c>
      <c r="B57" s="16" t="s">
        <v>152</v>
      </c>
      <c r="C57" s="16">
        <v>16</v>
      </c>
      <c r="D57" s="16" t="s">
        <v>11</v>
      </c>
      <c r="E57" s="16">
        <v>93</v>
      </c>
      <c r="F57" s="16" t="s">
        <v>192</v>
      </c>
      <c r="G57" s="17">
        <v>678.5</v>
      </c>
      <c r="H57" s="17">
        <v>785.8</v>
      </c>
      <c r="I57" s="17">
        <v>815.4</v>
      </c>
      <c r="J57" s="17">
        <v>844.9</v>
      </c>
    </row>
    <row r="58" spans="1:10" s="6" customFormat="1" ht="22.5">
      <c r="A58" s="16" t="s">
        <v>145</v>
      </c>
      <c r="B58" s="16" t="s">
        <v>152</v>
      </c>
      <c r="C58" s="16">
        <v>24</v>
      </c>
      <c r="D58" s="16" t="s">
        <v>11</v>
      </c>
      <c r="E58" s="16">
        <v>140</v>
      </c>
      <c r="F58" s="16" t="s">
        <v>193</v>
      </c>
      <c r="G58" s="17">
        <v>1012</v>
      </c>
      <c r="H58" s="17">
        <v>1175</v>
      </c>
      <c r="I58" s="17">
        <v>1219</v>
      </c>
      <c r="J58" s="17">
        <v>1263</v>
      </c>
    </row>
    <row r="59" spans="1:10" s="6" customFormat="1" ht="24.75" customHeight="1" thickBot="1">
      <c r="A59" s="141" t="s">
        <v>195</v>
      </c>
      <c r="B59" s="142"/>
      <c r="C59" s="142"/>
      <c r="D59" s="142"/>
      <c r="E59" s="142"/>
      <c r="F59" s="142"/>
      <c r="G59" s="142"/>
      <c r="H59" s="142"/>
      <c r="I59" s="142"/>
      <c r="J59" s="143"/>
    </row>
    <row r="60" spans="1:10" s="6" customFormat="1" ht="15" customHeight="1" thickBot="1" thickTop="1">
      <c r="A60" s="59"/>
      <c r="B60" s="28"/>
      <c r="C60" s="28"/>
      <c r="D60" s="28"/>
      <c r="E60" s="28"/>
      <c r="F60" s="28"/>
      <c r="G60" s="28"/>
      <c r="H60" s="28"/>
      <c r="I60" s="28"/>
      <c r="J60" s="60"/>
    </row>
    <row r="61" spans="1:10" s="6" customFormat="1" ht="33" customHeight="1" thickTop="1">
      <c r="A61" s="109" t="s">
        <v>220</v>
      </c>
      <c r="B61" s="110"/>
      <c r="C61" s="110"/>
      <c r="D61" s="110"/>
      <c r="E61" s="110"/>
      <c r="F61" s="110"/>
      <c r="G61" s="110"/>
      <c r="H61" s="110"/>
      <c r="I61" s="110"/>
      <c r="J61" s="111"/>
    </row>
    <row r="62" spans="1:10" s="6" customFormat="1" ht="12.75" customHeight="1">
      <c r="A62" s="74" t="s">
        <v>0</v>
      </c>
      <c r="B62" s="74" t="s">
        <v>197</v>
      </c>
      <c r="C62" s="74" t="s">
        <v>157</v>
      </c>
      <c r="D62" s="74" t="s">
        <v>196</v>
      </c>
      <c r="E62" s="74" t="s">
        <v>198</v>
      </c>
      <c r="F62" s="74"/>
      <c r="G62" s="74" t="s">
        <v>202</v>
      </c>
      <c r="H62" s="74"/>
      <c r="I62" s="74" t="s">
        <v>203</v>
      </c>
      <c r="J62" s="74"/>
    </row>
    <row r="63" spans="1:10" s="6" customFormat="1" ht="70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</row>
    <row r="64" spans="1:10" s="6" customFormat="1" ht="20.25">
      <c r="A64" s="74"/>
      <c r="B64" s="74"/>
      <c r="C64" s="74"/>
      <c r="D64" s="74"/>
      <c r="E64" s="5" t="s">
        <v>204</v>
      </c>
      <c r="F64" s="5" t="s">
        <v>205</v>
      </c>
      <c r="G64" s="5" t="s">
        <v>204</v>
      </c>
      <c r="H64" s="5" t="s">
        <v>205</v>
      </c>
      <c r="I64" s="5" t="s">
        <v>204</v>
      </c>
      <c r="J64" s="5" t="s">
        <v>205</v>
      </c>
    </row>
    <row r="65" spans="1:10" s="6" customFormat="1" ht="30" customHeight="1">
      <c r="A65" s="16" t="s">
        <v>199</v>
      </c>
      <c r="B65" s="16" t="s">
        <v>200</v>
      </c>
      <c r="C65" s="16">
        <v>18.66</v>
      </c>
      <c r="D65" s="16" t="s">
        <v>201</v>
      </c>
      <c r="E65" s="17">
        <v>245</v>
      </c>
      <c r="F65" s="17">
        <v>136.11</v>
      </c>
      <c r="G65" s="17">
        <v>274.25</v>
      </c>
      <c r="H65" s="17">
        <v>152.36</v>
      </c>
      <c r="I65" s="17">
        <v>274.25</v>
      </c>
      <c r="J65" s="17">
        <v>152.36</v>
      </c>
    </row>
    <row r="66" spans="1:10" s="6" customFormat="1" ht="30" customHeight="1">
      <c r="A66" s="16" t="s">
        <v>199</v>
      </c>
      <c r="B66" s="16" t="s">
        <v>206</v>
      </c>
      <c r="C66" s="16">
        <v>24.88</v>
      </c>
      <c r="D66" s="16" t="s">
        <v>214</v>
      </c>
      <c r="E66" s="17">
        <v>375</v>
      </c>
      <c r="F66" s="17">
        <v>208.33</v>
      </c>
      <c r="G66" s="17">
        <v>415</v>
      </c>
      <c r="H66" s="17">
        <v>230.56</v>
      </c>
      <c r="I66" s="17">
        <v>415</v>
      </c>
      <c r="J66" s="17">
        <v>230.56</v>
      </c>
    </row>
    <row r="67" spans="1:10" s="6" customFormat="1" ht="30" customHeight="1">
      <c r="A67" s="16" t="s">
        <v>199</v>
      </c>
      <c r="B67" s="16" t="s">
        <v>207</v>
      </c>
      <c r="C67" s="16">
        <v>62.21</v>
      </c>
      <c r="D67" s="16" t="s">
        <v>148</v>
      </c>
      <c r="E67" s="17">
        <v>940</v>
      </c>
      <c r="F67" s="17">
        <v>208.89</v>
      </c>
      <c r="G67" s="17">
        <v>1043.67</v>
      </c>
      <c r="H67" s="17">
        <v>231.93</v>
      </c>
      <c r="I67" s="17">
        <v>1043.67</v>
      </c>
      <c r="J67" s="17">
        <v>231.93</v>
      </c>
    </row>
    <row r="68" spans="1:10" s="6" customFormat="1" ht="30" customHeight="1">
      <c r="A68" s="16" t="s">
        <v>199</v>
      </c>
      <c r="B68" s="16" t="s">
        <v>208</v>
      </c>
      <c r="C68" s="16">
        <v>74.65</v>
      </c>
      <c r="D68" s="16" t="s">
        <v>215</v>
      </c>
      <c r="E68" s="17">
        <v>1130</v>
      </c>
      <c r="F68" s="17">
        <v>251.11</v>
      </c>
      <c r="G68" s="17">
        <v>1254.5</v>
      </c>
      <c r="H68" s="17">
        <v>278.78</v>
      </c>
      <c r="I68" s="17">
        <v>1254.5</v>
      </c>
      <c r="J68" s="17">
        <v>278.78</v>
      </c>
    </row>
    <row r="69" spans="1:10" s="6" customFormat="1" ht="30" customHeight="1">
      <c r="A69" s="16" t="s">
        <v>199</v>
      </c>
      <c r="B69" s="16" t="s">
        <v>209</v>
      </c>
      <c r="C69" s="16">
        <v>77.76</v>
      </c>
      <c r="D69" s="16" t="s">
        <v>216</v>
      </c>
      <c r="E69" s="17">
        <v>1175</v>
      </c>
      <c r="F69" s="17">
        <v>261.11</v>
      </c>
      <c r="G69" s="17">
        <v>1304.58</v>
      </c>
      <c r="H69" s="17">
        <v>289.91</v>
      </c>
      <c r="I69" s="17">
        <v>1304.58</v>
      </c>
      <c r="J69" s="17">
        <v>289.91</v>
      </c>
    </row>
    <row r="70" spans="1:10" s="6" customFormat="1" ht="30" customHeight="1">
      <c r="A70" s="16" t="s">
        <v>199</v>
      </c>
      <c r="B70" s="16" t="s">
        <v>210</v>
      </c>
      <c r="C70" s="16">
        <v>93.31</v>
      </c>
      <c r="D70" s="16" t="s">
        <v>217</v>
      </c>
      <c r="E70" s="17">
        <v>1410</v>
      </c>
      <c r="F70" s="17">
        <v>313.33</v>
      </c>
      <c r="G70" s="17">
        <v>1566.36</v>
      </c>
      <c r="H70" s="17">
        <v>348.08</v>
      </c>
      <c r="I70" s="17">
        <v>1566.36</v>
      </c>
      <c r="J70" s="17">
        <v>348.08</v>
      </c>
    </row>
    <row r="71" spans="1:10" s="6" customFormat="1" ht="30" customHeight="1">
      <c r="A71" s="16" t="s">
        <v>199</v>
      </c>
      <c r="B71" s="16" t="s">
        <v>211</v>
      </c>
      <c r="C71" s="16">
        <v>124.41</v>
      </c>
      <c r="D71" s="16" t="s">
        <v>151</v>
      </c>
      <c r="E71" s="17">
        <v>1880</v>
      </c>
      <c r="F71" s="17">
        <v>417.78</v>
      </c>
      <c r="G71" s="17">
        <v>2087.33</v>
      </c>
      <c r="H71" s="17">
        <v>463.85</v>
      </c>
      <c r="I71" s="17">
        <v>2087.33</v>
      </c>
      <c r="J71" s="17">
        <v>463.85</v>
      </c>
    </row>
    <row r="72" spans="1:10" s="6" customFormat="1" ht="30" customHeight="1">
      <c r="A72" s="16" t="s">
        <v>199</v>
      </c>
      <c r="B72" s="16" t="s">
        <v>212</v>
      </c>
      <c r="C72" s="16">
        <v>155.52</v>
      </c>
      <c r="D72" s="16" t="s">
        <v>218</v>
      </c>
      <c r="E72" s="17">
        <v>2350</v>
      </c>
      <c r="F72" s="17">
        <v>522.22</v>
      </c>
      <c r="G72" s="17">
        <v>2609.17</v>
      </c>
      <c r="H72" s="17">
        <v>579.81</v>
      </c>
      <c r="I72" s="17">
        <v>2609.17</v>
      </c>
      <c r="J72" s="17">
        <v>579.81</v>
      </c>
    </row>
    <row r="73" spans="1:10" s="6" customFormat="1" ht="30" customHeight="1" thickBot="1">
      <c r="A73" s="18" t="s">
        <v>199</v>
      </c>
      <c r="B73" s="18" t="s">
        <v>213</v>
      </c>
      <c r="C73" s="18">
        <v>194.4</v>
      </c>
      <c r="D73" s="18" t="s">
        <v>219</v>
      </c>
      <c r="E73" s="19">
        <v>2937.5</v>
      </c>
      <c r="F73" s="19">
        <v>652.78</v>
      </c>
      <c r="G73" s="19">
        <v>3261.46</v>
      </c>
      <c r="H73" s="19">
        <v>724.77</v>
      </c>
      <c r="I73" s="19">
        <v>3261.46</v>
      </c>
      <c r="J73" s="19">
        <v>724.77</v>
      </c>
    </row>
    <row r="74" spans="1:10" s="6" customFormat="1" ht="15" customHeight="1" thickTop="1">
      <c r="A74" s="10"/>
      <c r="B74" s="10"/>
      <c r="C74" s="10"/>
      <c r="D74" s="11"/>
      <c r="E74" s="11"/>
      <c r="F74" s="10"/>
      <c r="G74" s="10"/>
      <c r="H74" s="10"/>
      <c r="I74" s="10"/>
      <c r="J74" s="2"/>
    </row>
    <row r="75" spans="1:10" s="6" customFormat="1" ht="15" customHeight="1">
      <c r="A75" s="10"/>
      <c r="B75" s="158"/>
      <c r="C75" s="158"/>
      <c r="D75" s="158"/>
      <c r="E75" s="158"/>
      <c r="F75" s="158"/>
      <c r="G75" s="158"/>
      <c r="H75" s="158"/>
      <c r="I75" s="158"/>
      <c r="J75" s="2"/>
    </row>
    <row r="76" spans="1:10" s="6" customFormat="1" ht="15" customHeight="1">
      <c r="A76" s="10"/>
      <c r="B76" s="158"/>
      <c r="C76" s="158"/>
      <c r="D76" s="158"/>
      <c r="E76" s="158"/>
      <c r="F76" s="158"/>
      <c r="G76" s="158"/>
      <c r="H76" s="158"/>
      <c r="I76" s="158"/>
      <c r="J76" s="2"/>
    </row>
    <row r="77" spans="1:10" s="6" customFormat="1" ht="15" customHeight="1">
      <c r="A77" s="10"/>
      <c r="B77" s="158"/>
      <c r="C77" s="158"/>
      <c r="D77" s="158"/>
      <c r="E77" s="158"/>
      <c r="F77" s="158"/>
      <c r="G77" s="158"/>
      <c r="H77" s="158"/>
      <c r="I77" s="158"/>
      <c r="J77" s="2"/>
    </row>
    <row r="78" spans="1:10" s="6" customFormat="1" ht="15" customHeight="1">
      <c r="A78" s="10"/>
      <c r="B78" s="158"/>
      <c r="C78" s="158"/>
      <c r="D78" s="158"/>
      <c r="E78" s="158"/>
      <c r="F78" s="158"/>
      <c r="G78" s="158"/>
      <c r="H78" s="158"/>
      <c r="I78" s="158"/>
      <c r="J78" s="2"/>
    </row>
    <row r="79" spans="1:10" s="6" customFormat="1" ht="15" customHeight="1">
      <c r="A79" s="10"/>
      <c r="B79" s="158"/>
      <c r="C79" s="158"/>
      <c r="D79" s="158"/>
      <c r="E79" s="158"/>
      <c r="F79" s="158"/>
      <c r="G79" s="158"/>
      <c r="H79" s="158"/>
      <c r="I79" s="158"/>
      <c r="J79" s="2"/>
    </row>
    <row r="80" spans="1:10" s="6" customFormat="1" ht="15" customHeight="1">
      <c r="A80" s="10"/>
      <c r="B80" s="10"/>
      <c r="C80" s="10"/>
      <c r="D80" s="11"/>
      <c r="E80" s="11"/>
      <c r="F80" s="10"/>
      <c r="G80" s="10"/>
      <c r="H80" s="10"/>
      <c r="I80" s="10"/>
      <c r="J80" s="2"/>
    </row>
    <row r="81" spans="1:10" s="6" customFormat="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2"/>
    </row>
    <row r="82" spans="1:10" s="6" customFormat="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2"/>
    </row>
    <row r="83" spans="1:10" s="6" customFormat="1" ht="18.75" customHeight="1">
      <c r="A83" s="10"/>
      <c r="B83" s="10"/>
      <c r="C83" s="10"/>
      <c r="D83" s="10"/>
      <c r="E83" s="82" t="s">
        <v>172</v>
      </c>
      <c r="F83" s="82"/>
      <c r="G83" s="82"/>
      <c r="H83" s="82"/>
      <c r="I83" s="21"/>
      <c r="J83" s="21"/>
    </row>
    <row r="84" spans="1:10" s="6" customFormat="1" ht="20.25" customHeight="1">
      <c r="A84" s="10"/>
      <c r="B84" s="10"/>
      <c r="C84" s="10"/>
      <c r="D84" s="10"/>
      <c r="E84" s="82" t="s">
        <v>163</v>
      </c>
      <c r="F84" s="82"/>
      <c r="G84" s="82"/>
      <c r="H84" s="82" t="s">
        <v>160</v>
      </c>
      <c r="I84" s="82"/>
      <c r="J84" s="82"/>
    </row>
    <row r="85" spans="1:10" s="6" customFormat="1" ht="15" customHeight="1">
      <c r="A85" s="10"/>
      <c r="B85" s="10"/>
      <c r="C85" s="8"/>
      <c r="D85" s="8"/>
      <c r="E85" s="112" t="s">
        <v>131</v>
      </c>
      <c r="F85" s="112"/>
      <c r="G85" s="112"/>
      <c r="H85" s="20"/>
      <c r="I85" s="21"/>
      <c r="J85" s="21"/>
    </row>
    <row r="86" spans="1:10" s="6" customFormat="1" ht="21" customHeight="1">
      <c r="A86" s="10"/>
      <c r="B86" s="10"/>
      <c r="C86" s="10"/>
      <c r="D86" s="10"/>
      <c r="E86" s="159" t="s">
        <v>158</v>
      </c>
      <c r="F86" s="159"/>
      <c r="G86" s="159"/>
      <c r="H86" s="70">
        <v>176031913</v>
      </c>
      <c r="I86" s="70"/>
      <c r="J86" s="70"/>
    </row>
    <row r="87" spans="1:10" s="6" customFormat="1" ht="19.5" customHeight="1">
      <c r="A87" s="10"/>
      <c r="B87" s="10"/>
      <c r="C87" s="8"/>
      <c r="D87" s="8"/>
      <c r="E87" s="112" t="s">
        <v>164</v>
      </c>
      <c r="F87" s="112"/>
      <c r="G87" s="112"/>
      <c r="H87" s="157"/>
      <c r="I87" s="157"/>
      <c r="J87" s="21"/>
    </row>
    <row r="88" spans="1:10" s="6" customFormat="1" ht="25.5" customHeight="1">
      <c r="A88" s="86" t="s">
        <v>124</v>
      </c>
      <c r="B88" s="86"/>
      <c r="C88" s="86"/>
      <c r="D88" s="86"/>
      <c r="E88" s="86"/>
      <c r="F88" s="86"/>
      <c r="G88" s="86"/>
      <c r="H88" s="86"/>
      <c r="I88" s="86"/>
      <c r="J88" s="86"/>
    </row>
    <row r="89" spans="1:10" s="30" customFormat="1" ht="17.25" customHeight="1">
      <c r="A89" s="118" t="s">
        <v>0</v>
      </c>
      <c r="B89" s="118" t="s">
        <v>1</v>
      </c>
      <c r="C89" s="118" t="s">
        <v>2</v>
      </c>
      <c r="D89" s="118" t="s">
        <v>3</v>
      </c>
      <c r="E89" s="121" t="s">
        <v>4</v>
      </c>
      <c r="F89" s="118" t="s">
        <v>241</v>
      </c>
      <c r="G89" s="101" t="s">
        <v>223</v>
      </c>
      <c r="H89" s="101"/>
      <c r="I89" s="101"/>
      <c r="J89" s="101"/>
    </row>
    <row r="90" spans="1:10" s="30" customFormat="1" ht="20.25" customHeight="1">
      <c r="A90" s="118"/>
      <c r="B90" s="118"/>
      <c r="C90" s="118"/>
      <c r="D90" s="118"/>
      <c r="E90" s="121"/>
      <c r="F90" s="118"/>
      <c r="G90" s="101" t="s">
        <v>6</v>
      </c>
      <c r="H90" s="101"/>
      <c r="I90" s="101" t="s">
        <v>7</v>
      </c>
      <c r="J90" s="101"/>
    </row>
    <row r="91" spans="1:10" s="29" customFormat="1" ht="19.5" customHeight="1">
      <c r="A91" s="95" t="s">
        <v>8</v>
      </c>
      <c r="B91" s="96"/>
      <c r="C91" s="96"/>
      <c r="D91" s="96"/>
      <c r="E91" s="96"/>
      <c r="F91" s="96"/>
      <c r="G91" s="96"/>
      <c r="H91" s="96"/>
      <c r="I91" s="96"/>
      <c r="J91" s="97"/>
    </row>
    <row r="92" spans="1:10" s="29" customFormat="1" ht="19.5" customHeight="1">
      <c r="A92" s="32" t="s">
        <v>9</v>
      </c>
      <c r="B92" s="32" t="s">
        <v>10</v>
      </c>
      <c r="C92" s="33" t="s">
        <v>238</v>
      </c>
      <c r="D92" s="32" t="s">
        <v>11</v>
      </c>
      <c r="E92" s="33" t="s">
        <v>239</v>
      </c>
      <c r="F92" s="33" t="s">
        <v>242</v>
      </c>
      <c r="G92" s="107">
        <v>150</v>
      </c>
      <c r="H92" s="107"/>
      <c r="I92" s="119">
        <f>G92/1.9775</f>
        <v>75.85335018963337</v>
      </c>
      <c r="J92" s="119"/>
    </row>
    <row r="93" spans="1:10" s="29" customFormat="1" ht="41.25" customHeight="1">
      <c r="A93" s="34" t="s">
        <v>12</v>
      </c>
      <c r="B93" s="34" t="s">
        <v>10</v>
      </c>
      <c r="C93" s="35" t="s">
        <v>238</v>
      </c>
      <c r="D93" s="36" t="s">
        <v>11</v>
      </c>
      <c r="E93" s="35" t="s">
        <v>239</v>
      </c>
      <c r="F93" s="35" t="s">
        <v>243</v>
      </c>
      <c r="G93" s="107">
        <v>209.99</v>
      </c>
      <c r="H93" s="107"/>
      <c r="I93" s="119">
        <f>G93/1.9775</f>
        <v>106.18963337547409</v>
      </c>
      <c r="J93" s="119"/>
    </row>
    <row r="94" spans="1:10" s="29" customFormat="1" ht="18.75" customHeight="1">
      <c r="A94" s="95" t="s">
        <v>15</v>
      </c>
      <c r="B94" s="96"/>
      <c r="C94" s="96"/>
      <c r="D94" s="96"/>
      <c r="E94" s="96"/>
      <c r="F94" s="96"/>
      <c r="G94" s="96"/>
      <c r="H94" s="96"/>
      <c r="I94" s="96"/>
      <c r="J94" s="97"/>
    </row>
    <row r="95" spans="1:10" s="29" customFormat="1" ht="19.5" customHeight="1">
      <c r="A95" s="32" t="s">
        <v>16</v>
      </c>
      <c r="B95" s="32" t="s">
        <v>17</v>
      </c>
      <c r="C95" s="32">
        <v>10</v>
      </c>
      <c r="D95" s="32" t="s">
        <v>11</v>
      </c>
      <c r="E95" s="33" t="s">
        <v>168</v>
      </c>
      <c r="F95" s="33" t="s">
        <v>244</v>
      </c>
      <c r="G95" s="107">
        <v>632</v>
      </c>
      <c r="H95" s="107"/>
      <c r="I95" s="94">
        <f>G95/4.5</f>
        <v>140.44444444444446</v>
      </c>
      <c r="J95" s="94"/>
    </row>
    <row r="96" spans="1:10" s="29" customFormat="1" ht="19.5" customHeight="1">
      <c r="A96" s="32" t="s">
        <v>16</v>
      </c>
      <c r="B96" s="32" t="s">
        <v>17</v>
      </c>
      <c r="C96" s="32">
        <v>8</v>
      </c>
      <c r="D96" s="32" t="s">
        <v>11</v>
      </c>
      <c r="E96" s="33" t="s">
        <v>231</v>
      </c>
      <c r="F96" s="33" t="s">
        <v>245</v>
      </c>
      <c r="G96" s="107">
        <v>600</v>
      </c>
      <c r="H96" s="107"/>
      <c r="I96" s="94">
        <f>G96/4.5</f>
        <v>133.33333333333334</v>
      </c>
      <c r="J96" s="94"/>
    </row>
    <row r="97" spans="1:10" s="29" customFormat="1" ht="19.5" customHeight="1">
      <c r="A97" s="37" t="s">
        <v>16</v>
      </c>
      <c r="B97" s="37" t="s">
        <v>19</v>
      </c>
      <c r="C97" s="37">
        <v>8</v>
      </c>
      <c r="D97" s="37" t="s">
        <v>11</v>
      </c>
      <c r="E97" s="38" t="s">
        <v>224</v>
      </c>
      <c r="F97" s="38" t="s">
        <v>246</v>
      </c>
      <c r="G97" s="108">
        <v>370</v>
      </c>
      <c r="H97" s="108"/>
      <c r="I97" s="94">
        <f>G97/3</f>
        <v>123.33333333333333</v>
      </c>
      <c r="J97" s="94"/>
    </row>
    <row r="98" spans="1:10" s="29" customFormat="1" ht="19.5" customHeight="1">
      <c r="A98" s="37" t="s">
        <v>16</v>
      </c>
      <c r="B98" s="37" t="s">
        <v>20</v>
      </c>
      <c r="C98" s="37">
        <v>10</v>
      </c>
      <c r="D98" s="37" t="s">
        <v>11</v>
      </c>
      <c r="E98" s="38" t="s">
        <v>225</v>
      </c>
      <c r="F98" s="38" t="s">
        <v>247</v>
      </c>
      <c r="G98" s="108">
        <v>211</v>
      </c>
      <c r="H98" s="108"/>
      <c r="I98" s="94">
        <f>G98/1.5</f>
        <v>140.66666666666666</v>
      </c>
      <c r="J98" s="94"/>
    </row>
    <row r="99" spans="1:10" s="29" customFormat="1" ht="19.5" customHeight="1">
      <c r="A99" s="37" t="s">
        <v>16</v>
      </c>
      <c r="B99" s="37" t="s">
        <v>20</v>
      </c>
      <c r="C99" s="37">
        <v>8</v>
      </c>
      <c r="D99" s="37" t="s">
        <v>11</v>
      </c>
      <c r="E99" s="38" t="s">
        <v>226</v>
      </c>
      <c r="F99" s="38" t="s">
        <v>248</v>
      </c>
      <c r="G99" s="108">
        <v>195</v>
      </c>
      <c r="H99" s="108"/>
      <c r="I99" s="94">
        <f>G99/1.5</f>
        <v>130</v>
      </c>
      <c r="J99" s="94"/>
    </row>
    <row r="100" spans="1:10" s="29" customFormat="1" ht="19.5" customHeight="1">
      <c r="A100" s="37" t="s">
        <v>16</v>
      </c>
      <c r="B100" s="37" t="s">
        <v>20</v>
      </c>
      <c r="C100" s="37">
        <v>6</v>
      </c>
      <c r="D100" s="37" t="s">
        <v>11</v>
      </c>
      <c r="E100" s="39" t="s">
        <v>21</v>
      </c>
      <c r="F100" s="39" t="s">
        <v>249</v>
      </c>
      <c r="G100" s="108">
        <v>177</v>
      </c>
      <c r="H100" s="108"/>
      <c r="I100" s="94">
        <f>G100/1.5</f>
        <v>118</v>
      </c>
      <c r="J100" s="94"/>
    </row>
    <row r="101" spans="1:10" s="29" customFormat="1" ht="17.25" customHeight="1">
      <c r="A101" s="125" t="s">
        <v>221</v>
      </c>
      <c r="B101" s="126"/>
      <c r="C101" s="127"/>
      <c r="D101" s="45" t="s">
        <v>13</v>
      </c>
      <c r="E101" s="98" t="s">
        <v>228</v>
      </c>
      <c r="F101" s="98"/>
      <c r="G101" s="98"/>
      <c r="H101" s="98"/>
      <c r="I101" s="99" t="s">
        <v>229</v>
      </c>
      <c r="J101" s="99"/>
    </row>
    <row r="102" spans="1:10" s="29" customFormat="1" ht="18.75" customHeight="1">
      <c r="A102" s="128" t="s">
        <v>222</v>
      </c>
      <c r="B102" s="129"/>
      <c r="C102" s="130"/>
      <c r="D102" s="45" t="s">
        <v>13</v>
      </c>
      <c r="E102" s="98" t="s">
        <v>22</v>
      </c>
      <c r="F102" s="98"/>
      <c r="G102" s="98"/>
      <c r="H102" s="98"/>
      <c r="I102" s="146" t="s">
        <v>230</v>
      </c>
      <c r="J102" s="146"/>
    </row>
    <row r="103" spans="1:10" s="29" customFormat="1" ht="15.75" customHeight="1">
      <c r="A103" s="104" t="s">
        <v>23</v>
      </c>
      <c r="B103" s="105"/>
      <c r="C103" s="105"/>
      <c r="D103" s="105"/>
      <c r="E103" s="105"/>
      <c r="F103" s="105"/>
      <c r="G103" s="105"/>
      <c r="H103" s="105"/>
      <c r="I103" s="105"/>
      <c r="J103" s="106"/>
    </row>
    <row r="104" spans="1:10" s="29" customFormat="1" ht="19.5" customHeight="1">
      <c r="A104" s="37" t="s">
        <v>16</v>
      </c>
      <c r="B104" s="37" t="s">
        <v>17</v>
      </c>
      <c r="C104" s="37">
        <v>40</v>
      </c>
      <c r="D104" s="37" t="s">
        <v>11</v>
      </c>
      <c r="E104" s="38" t="s">
        <v>24</v>
      </c>
      <c r="F104" s="38" t="s">
        <v>25</v>
      </c>
      <c r="G104" s="107">
        <v>6113</v>
      </c>
      <c r="H104" s="107"/>
      <c r="I104" s="94">
        <f>G104/4.5</f>
        <v>1358.4444444444443</v>
      </c>
      <c r="J104" s="94"/>
    </row>
    <row r="105" spans="1:10" s="29" customFormat="1" ht="19.5" customHeight="1">
      <c r="A105" s="37" t="s">
        <v>16</v>
      </c>
      <c r="B105" s="37" t="s">
        <v>17</v>
      </c>
      <c r="C105" s="37">
        <v>30</v>
      </c>
      <c r="D105" s="37" t="s">
        <v>11</v>
      </c>
      <c r="E105" s="38" t="s">
        <v>26</v>
      </c>
      <c r="F105" s="38" t="s">
        <v>25</v>
      </c>
      <c r="G105" s="107">
        <v>4580</v>
      </c>
      <c r="H105" s="107"/>
      <c r="I105" s="94">
        <f aca="true" t="shared" si="0" ref="I105:I111">G105/4.5</f>
        <v>1017.7777777777778</v>
      </c>
      <c r="J105" s="94"/>
    </row>
    <row r="106" spans="1:10" s="29" customFormat="1" ht="19.5" customHeight="1">
      <c r="A106" s="37" t="s">
        <v>16</v>
      </c>
      <c r="B106" s="37" t="s">
        <v>17</v>
      </c>
      <c r="C106" s="37">
        <v>25</v>
      </c>
      <c r="D106" s="37" t="s">
        <v>11</v>
      </c>
      <c r="E106" s="38" t="s">
        <v>27</v>
      </c>
      <c r="F106" s="38" t="s">
        <v>25</v>
      </c>
      <c r="G106" s="107">
        <v>3605</v>
      </c>
      <c r="H106" s="107"/>
      <c r="I106" s="94">
        <f t="shared" si="0"/>
        <v>801.1111111111111</v>
      </c>
      <c r="J106" s="94"/>
    </row>
    <row r="107" spans="1:10" s="29" customFormat="1" ht="27" customHeight="1">
      <c r="A107" s="37" t="s">
        <v>16</v>
      </c>
      <c r="B107" s="37" t="s">
        <v>17</v>
      </c>
      <c r="C107" s="37">
        <v>20</v>
      </c>
      <c r="D107" s="37" t="s">
        <v>11</v>
      </c>
      <c r="E107" s="38" t="s">
        <v>28</v>
      </c>
      <c r="F107" s="38" t="s">
        <v>250</v>
      </c>
      <c r="G107" s="107">
        <v>3092.33</v>
      </c>
      <c r="H107" s="107"/>
      <c r="I107" s="94">
        <f t="shared" si="0"/>
        <v>687.1844444444445</v>
      </c>
      <c r="J107" s="94"/>
    </row>
    <row r="108" spans="1:10" s="29" customFormat="1" ht="19.5" customHeight="1">
      <c r="A108" s="37" t="s">
        <v>16</v>
      </c>
      <c r="B108" s="37" t="s">
        <v>17</v>
      </c>
      <c r="C108" s="37">
        <v>16</v>
      </c>
      <c r="D108" s="37" t="s">
        <v>11</v>
      </c>
      <c r="E108" s="38" t="s">
        <v>29</v>
      </c>
      <c r="F108" s="38" t="s">
        <v>251</v>
      </c>
      <c r="G108" s="107">
        <v>2529.14</v>
      </c>
      <c r="H108" s="107"/>
      <c r="I108" s="94">
        <f t="shared" si="0"/>
        <v>562.031111111111</v>
      </c>
      <c r="J108" s="94"/>
    </row>
    <row r="109" spans="1:10" s="29" customFormat="1" ht="19.5" customHeight="1">
      <c r="A109" s="37" t="s">
        <v>16</v>
      </c>
      <c r="B109" s="37" t="s">
        <v>17</v>
      </c>
      <c r="C109" s="45">
        <v>12</v>
      </c>
      <c r="D109" s="37" t="s">
        <v>11</v>
      </c>
      <c r="E109" s="38" t="s">
        <v>42</v>
      </c>
      <c r="F109" s="38" t="s">
        <v>252</v>
      </c>
      <c r="G109" s="107">
        <v>1591</v>
      </c>
      <c r="H109" s="107"/>
      <c r="I109" s="94">
        <f t="shared" si="0"/>
        <v>353.55555555555554</v>
      </c>
      <c r="J109" s="94"/>
    </row>
    <row r="110" spans="1:10" s="29" customFormat="1" ht="19.5" customHeight="1">
      <c r="A110" s="32" t="s">
        <v>30</v>
      </c>
      <c r="B110" s="37" t="s">
        <v>17</v>
      </c>
      <c r="C110" s="45">
        <v>10</v>
      </c>
      <c r="D110" s="37" t="s">
        <v>11</v>
      </c>
      <c r="E110" s="38" t="s">
        <v>31</v>
      </c>
      <c r="F110" s="38" t="s">
        <v>253</v>
      </c>
      <c r="G110" s="107">
        <v>825</v>
      </c>
      <c r="H110" s="107"/>
      <c r="I110" s="94">
        <f t="shared" si="0"/>
        <v>183.33333333333334</v>
      </c>
      <c r="J110" s="94"/>
    </row>
    <row r="111" spans="1:10" s="29" customFormat="1" ht="19.5" customHeight="1">
      <c r="A111" s="32" t="s">
        <v>32</v>
      </c>
      <c r="B111" s="37" t="s">
        <v>17</v>
      </c>
      <c r="C111" s="45">
        <v>8</v>
      </c>
      <c r="D111" s="37" t="s">
        <v>11</v>
      </c>
      <c r="E111" s="38" t="s">
        <v>33</v>
      </c>
      <c r="F111" s="38" t="s">
        <v>245</v>
      </c>
      <c r="G111" s="107">
        <v>735</v>
      </c>
      <c r="H111" s="107"/>
      <c r="I111" s="94">
        <f t="shared" si="0"/>
        <v>163.33333333333334</v>
      </c>
      <c r="J111" s="94"/>
    </row>
    <row r="112" spans="1:10" s="29" customFormat="1" ht="19.5" customHeight="1">
      <c r="A112" s="37" t="s">
        <v>16</v>
      </c>
      <c r="B112" s="37" t="s">
        <v>20</v>
      </c>
      <c r="C112" s="45">
        <v>10</v>
      </c>
      <c r="D112" s="37" t="s">
        <v>11</v>
      </c>
      <c r="E112" s="38" t="s">
        <v>34</v>
      </c>
      <c r="F112" s="38" t="s">
        <v>254</v>
      </c>
      <c r="G112" s="107">
        <v>248</v>
      </c>
      <c r="H112" s="107"/>
      <c r="I112" s="94">
        <f>G112/1.5</f>
        <v>165.33333333333334</v>
      </c>
      <c r="J112" s="94"/>
    </row>
    <row r="113" spans="1:10" s="29" customFormat="1" ht="19.5" customHeight="1">
      <c r="A113" s="37" t="s">
        <v>16</v>
      </c>
      <c r="B113" s="37" t="s">
        <v>20</v>
      </c>
      <c r="C113" s="45">
        <v>8</v>
      </c>
      <c r="D113" s="37" t="s">
        <v>11</v>
      </c>
      <c r="E113" s="38" t="s">
        <v>35</v>
      </c>
      <c r="F113" s="38" t="s">
        <v>255</v>
      </c>
      <c r="G113" s="107">
        <v>225</v>
      </c>
      <c r="H113" s="107"/>
      <c r="I113" s="94">
        <f>G113/1.5</f>
        <v>150</v>
      </c>
      <c r="J113" s="94"/>
    </row>
    <row r="114" spans="1:10" s="29" customFormat="1" ht="19.5" customHeight="1">
      <c r="A114" s="37" t="s">
        <v>16</v>
      </c>
      <c r="B114" s="37" t="s">
        <v>20</v>
      </c>
      <c r="C114" s="45">
        <v>6</v>
      </c>
      <c r="D114" s="37" t="s">
        <v>11</v>
      </c>
      <c r="E114" s="38" t="s">
        <v>36</v>
      </c>
      <c r="F114" s="38" t="s">
        <v>256</v>
      </c>
      <c r="G114" s="107">
        <v>214</v>
      </c>
      <c r="H114" s="107"/>
      <c r="I114" s="94">
        <f>G114/1.5</f>
        <v>142.66666666666666</v>
      </c>
      <c r="J114" s="94"/>
    </row>
    <row r="115" spans="1:10" s="29" customFormat="1" ht="18.75" customHeight="1">
      <c r="A115" s="147" t="s">
        <v>37</v>
      </c>
      <c r="B115" s="148"/>
      <c r="C115" s="148"/>
      <c r="D115" s="148"/>
      <c r="E115" s="148"/>
      <c r="F115" s="148"/>
      <c r="G115" s="148"/>
      <c r="H115" s="148"/>
      <c r="I115" s="148"/>
      <c r="J115" s="149"/>
    </row>
    <row r="116" spans="1:10" s="29" customFormat="1" ht="19.5" customHeight="1">
      <c r="A116" s="37" t="s">
        <v>38</v>
      </c>
      <c r="B116" s="37" t="s">
        <v>17</v>
      </c>
      <c r="C116" s="37">
        <v>40</v>
      </c>
      <c r="D116" s="37" t="s">
        <v>11</v>
      </c>
      <c r="E116" s="38" t="s">
        <v>39</v>
      </c>
      <c r="F116" s="38" t="s">
        <v>25</v>
      </c>
      <c r="G116" s="107">
        <v>11390</v>
      </c>
      <c r="H116" s="107"/>
      <c r="I116" s="94">
        <f aca="true" t="shared" si="1" ref="I116:I123">G116/4.5</f>
        <v>2531.1111111111113</v>
      </c>
      <c r="J116" s="94"/>
    </row>
    <row r="117" spans="1:10" s="29" customFormat="1" ht="19.5" customHeight="1">
      <c r="A117" s="37" t="s">
        <v>38</v>
      </c>
      <c r="B117" s="37" t="s">
        <v>17</v>
      </c>
      <c r="C117" s="37">
        <v>30</v>
      </c>
      <c r="D117" s="37" t="s">
        <v>11</v>
      </c>
      <c r="E117" s="38" t="s">
        <v>40</v>
      </c>
      <c r="F117" s="38" t="s">
        <v>25</v>
      </c>
      <c r="G117" s="107">
        <v>8540</v>
      </c>
      <c r="H117" s="107"/>
      <c r="I117" s="94">
        <f t="shared" si="1"/>
        <v>1897.7777777777778</v>
      </c>
      <c r="J117" s="94"/>
    </row>
    <row r="118" spans="1:10" s="29" customFormat="1" ht="19.5" customHeight="1">
      <c r="A118" s="37" t="s">
        <v>38</v>
      </c>
      <c r="B118" s="37" t="s">
        <v>17</v>
      </c>
      <c r="C118" s="37">
        <v>25</v>
      </c>
      <c r="D118" s="37" t="s">
        <v>11</v>
      </c>
      <c r="E118" s="38" t="s">
        <v>41</v>
      </c>
      <c r="F118" s="38" t="s">
        <v>25</v>
      </c>
      <c r="G118" s="107">
        <v>7120</v>
      </c>
      <c r="H118" s="107"/>
      <c r="I118" s="94">
        <f t="shared" si="1"/>
        <v>1582.2222222222222</v>
      </c>
      <c r="J118" s="94"/>
    </row>
    <row r="119" spans="1:10" s="29" customFormat="1" ht="19.5" customHeight="1">
      <c r="A119" s="37" t="s">
        <v>38</v>
      </c>
      <c r="B119" s="37" t="s">
        <v>17</v>
      </c>
      <c r="C119" s="37">
        <v>20</v>
      </c>
      <c r="D119" s="37" t="s">
        <v>11</v>
      </c>
      <c r="E119" s="38" t="s">
        <v>232</v>
      </c>
      <c r="F119" s="38" t="s">
        <v>257</v>
      </c>
      <c r="G119" s="107">
        <v>6038.65</v>
      </c>
      <c r="H119" s="107"/>
      <c r="I119" s="94">
        <f t="shared" si="1"/>
        <v>1341.9222222222222</v>
      </c>
      <c r="J119" s="94"/>
    </row>
    <row r="120" spans="1:10" s="29" customFormat="1" ht="19.5" customHeight="1">
      <c r="A120" s="37" t="s">
        <v>38</v>
      </c>
      <c r="B120" s="37" t="s">
        <v>17</v>
      </c>
      <c r="C120" s="37">
        <v>16</v>
      </c>
      <c r="D120" s="37" t="s">
        <v>11</v>
      </c>
      <c r="E120" s="38" t="s">
        <v>233</v>
      </c>
      <c r="F120" s="38" t="s">
        <v>258</v>
      </c>
      <c r="G120" s="107">
        <v>4372.82</v>
      </c>
      <c r="H120" s="107"/>
      <c r="I120" s="94">
        <f t="shared" si="1"/>
        <v>971.7377777777778</v>
      </c>
      <c r="J120" s="94"/>
    </row>
    <row r="121" spans="1:10" s="29" customFormat="1" ht="19.5" customHeight="1">
      <c r="A121" s="37" t="s">
        <v>38</v>
      </c>
      <c r="B121" s="37" t="s">
        <v>17</v>
      </c>
      <c r="C121" s="37">
        <v>12</v>
      </c>
      <c r="D121" s="37" t="s">
        <v>11</v>
      </c>
      <c r="E121" s="38" t="s">
        <v>42</v>
      </c>
      <c r="F121" s="38" t="s">
        <v>259</v>
      </c>
      <c r="G121" s="107">
        <v>2598.19</v>
      </c>
      <c r="H121" s="107"/>
      <c r="I121" s="94">
        <f t="shared" si="1"/>
        <v>577.3755555555556</v>
      </c>
      <c r="J121" s="94"/>
    </row>
    <row r="122" spans="1:10" s="29" customFormat="1" ht="19.5" customHeight="1">
      <c r="A122" s="32" t="s">
        <v>43</v>
      </c>
      <c r="B122" s="37" t="s">
        <v>17</v>
      </c>
      <c r="C122" s="37">
        <v>10</v>
      </c>
      <c r="D122" s="37" t="s">
        <v>11</v>
      </c>
      <c r="E122" s="38" t="s">
        <v>44</v>
      </c>
      <c r="F122" s="38" t="s">
        <v>18</v>
      </c>
      <c r="G122" s="107">
        <v>1892.99</v>
      </c>
      <c r="H122" s="107"/>
      <c r="I122" s="94">
        <f t="shared" si="1"/>
        <v>420.6644444444444</v>
      </c>
      <c r="J122" s="94"/>
    </row>
    <row r="123" spans="1:10" s="29" customFormat="1" ht="19.5" customHeight="1">
      <c r="A123" s="32" t="s">
        <v>45</v>
      </c>
      <c r="B123" s="37" t="s">
        <v>17</v>
      </c>
      <c r="C123" s="37">
        <v>8</v>
      </c>
      <c r="D123" s="37" t="s">
        <v>11</v>
      </c>
      <c r="E123" s="38" t="s">
        <v>46</v>
      </c>
      <c r="F123" s="38" t="s">
        <v>47</v>
      </c>
      <c r="G123" s="107">
        <v>1419.75</v>
      </c>
      <c r="H123" s="107"/>
      <c r="I123" s="94">
        <f t="shared" si="1"/>
        <v>315.5</v>
      </c>
      <c r="J123" s="94"/>
    </row>
    <row r="124" spans="1:10" s="29" customFormat="1" ht="19.5" customHeight="1">
      <c r="A124" s="37" t="s">
        <v>38</v>
      </c>
      <c r="B124" s="37" t="s">
        <v>20</v>
      </c>
      <c r="C124" s="37">
        <v>10</v>
      </c>
      <c r="D124" s="37" t="s">
        <v>11</v>
      </c>
      <c r="E124" s="38" t="s">
        <v>48</v>
      </c>
      <c r="F124" s="38" t="s">
        <v>260</v>
      </c>
      <c r="G124" s="107">
        <v>753.01</v>
      </c>
      <c r="H124" s="107"/>
      <c r="I124" s="94">
        <f>G124/1.5</f>
        <v>502.00666666666666</v>
      </c>
      <c r="J124" s="94"/>
    </row>
    <row r="125" spans="1:10" s="29" customFormat="1" ht="19.5" customHeight="1">
      <c r="A125" s="37" t="s">
        <v>38</v>
      </c>
      <c r="B125" s="37" t="s">
        <v>20</v>
      </c>
      <c r="C125" s="37">
        <v>8</v>
      </c>
      <c r="D125" s="37" t="s">
        <v>11</v>
      </c>
      <c r="E125" s="38" t="s">
        <v>49</v>
      </c>
      <c r="F125" s="38" t="s">
        <v>261</v>
      </c>
      <c r="G125" s="107">
        <v>605.1</v>
      </c>
      <c r="H125" s="107"/>
      <c r="I125" s="94">
        <f>G125/1.5</f>
        <v>403.40000000000003</v>
      </c>
      <c r="J125" s="94"/>
    </row>
    <row r="126" spans="1:10" s="29" customFormat="1" ht="19.5" customHeight="1">
      <c r="A126" s="37" t="s">
        <v>38</v>
      </c>
      <c r="B126" s="37" t="s">
        <v>20</v>
      </c>
      <c r="C126" s="37">
        <v>6</v>
      </c>
      <c r="D126" s="37" t="s">
        <v>11</v>
      </c>
      <c r="E126" s="38" t="s">
        <v>50</v>
      </c>
      <c r="F126" s="38" t="s">
        <v>262</v>
      </c>
      <c r="G126" s="107">
        <v>457.17</v>
      </c>
      <c r="H126" s="107"/>
      <c r="I126" s="94">
        <f>G126/1.5</f>
        <v>304.78000000000003</v>
      </c>
      <c r="J126" s="94"/>
    </row>
    <row r="127" spans="1:10" s="29" customFormat="1" ht="19.5" customHeight="1">
      <c r="A127" s="120" t="s">
        <v>235</v>
      </c>
      <c r="B127" s="120"/>
      <c r="C127" s="120"/>
      <c r="D127" s="32" t="s">
        <v>13</v>
      </c>
      <c r="E127" s="150" t="s">
        <v>234</v>
      </c>
      <c r="F127" s="151"/>
      <c r="G127" s="151"/>
      <c r="H127" s="151"/>
      <c r="I127" s="151"/>
      <c r="J127" s="152"/>
    </row>
    <row r="128" spans="1:10" s="29" customFormat="1" ht="18.75" customHeight="1">
      <c r="A128" s="118" t="s">
        <v>0</v>
      </c>
      <c r="B128" s="118" t="s">
        <v>51</v>
      </c>
      <c r="C128" s="118" t="s">
        <v>52</v>
      </c>
      <c r="D128" s="118" t="s">
        <v>3</v>
      </c>
      <c r="E128" s="121" t="s">
        <v>4</v>
      </c>
      <c r="F128" s="118" t="s">
        <v>53</v>
      </c>
      <c r="G128" s="154" t="s">
        <v>5</v>
      </c>
      <c r="H128" s="154"/>
      <c r="I128" s="154"/>
      <c r="J128" s="154"/>
    </row>
    <row r="129" spans="1:10" s="30" customFormat="1" ht="18" customHeight="1">
      <c r="A129" s="118"/>
      <c r="B129" s="118"/>
      <c r="C129" s="118"/>
      <c r="D129" s="118"/>
      <c r="E129" s="121"/>
      <c r="F129" s="118"/>
      <c r="G129" s="101" t="s">
        <v>54</v>
      </c>
      <c r="H129" s="101"/>
      <c r="I129" s="101" t="s">
        <v>55</v>
      </c>
      <c r="J129" s="101"/>
    </row>
    <row r="130" spans="1:10" s="29" customFormat="1" ht="22.5">
      <c r="A130" s="135" t="s">
        <v>56</v>
      </c>
      <c r="B130" s="136"/>
      <c r="C130" s="136"/>
      <c r="D130" s="136"/>
      <c r="E130" s="136"/>
      <c r="F130" s="136"/>
      <c r="G130" s="136"/>
      <c r="H130" s="136"/>
      <c r="I130" s="136"/>
      <c r="J130" s="137"/>
    </row>
    <row r="131" spans="1:10" s="29" customFormat="1" ht="22.5">
      <c r="A131" s="42" t="s">
        <v>57</v>
      </c>
      <c r="B131" s="7">
        <v>100</v>
      </c>
      <c r="C131" s="40" t="s">
        <v>58</v>
      </c>
      <c r="D131" s="7" t="s">
        <v>59</v>
      </c>
      <c r="E131" s="41" t="s">
        <v>49</v>
      </c>
      <c r="F131" s="40" t="s">
        <v>263</v>
      </c>
      <c r="G131" s="153">
        <v>60.25</v>
      </c>
      <c r="H131" s="153"/>
      <c r="I131" s="153">
        <f>G131*3.95</f>
        <v>237.9875</v>
      </c>
      <c r="J131" s="153"/>
    </row>
    <row r="132" spans="1:10" s="29" customFormat="1" ht="22.5">
      <c r="A132" s="42" t="s">
        <v>57</v>
      </c>
      <c r="B132" s="7">
        <v>150</v>
      </c>
      <c r="C132" s="40" t="s">
        <v>58</v>
      </c>
      <c r="D132" s="7" t="s">
        <v>59</v>
      </c>
      <c r="E132" s="41" t="s">
        <v>240</v>
      </c>
      <c r="F132" s="40" t="s">
        <v>264</v>
      </c>
      <c r="G132" s="153">
        <v>101.27</v>
      </c>
      <c r="H132" s="153"/>
      <c r="I132" s="153">
        <f>G132*3.95</f>
        <v>400.0165</v>
      </c>
      <c r="J132" s="153"/>
    </row>
    <row r="133" spans="1:10" s="29" customFormat="1" ht="22.5">
      <c r="A133" s="135" t="s">
        <v>60</v>
      </c>
      <c r="B133" s="136"/>
      <c r="C133" s="136"/>
      <c r="D133" s="136"/>
      <c r="E133" s="136"/>
      <c r="F133" s="136"/>
      <c r="G133" s="136"/>
      <c r="H133" s="136"/>
      <c r="I133" s="136"/>
      <c r="J133" s="137"/>
    </row>
    <row r="134" spans="1:10" s="29" customFormat="1" ht="22.5">
      <c r="A134" s="42" t="s">
        <v>57</v>
      </c>
      <c r="B134" s="7">
        <v>200</v>
      </c>
      <c r="C134" s="7">
        <v>5</v>
      </c>
      <c r="D134" s="7" t="s">
        <v>59</v>
      </c>
      <c r="E134" s="42">
        <v>90</v>
      </c>
      <c r="F134" s="40" t="s">
        <v>265</v>
      </c>
      <c r="G134" s="153">
        <v>218</v>
      </c>
      <c r="H134" s="153"/>
      <c r="I134" s="153">
        <f>G134*5</f>
        <v>1090</v>
      </c>
      <c r="J134" s="153"/>
    </row>
    <row r="135" spans="1:10" s="29" customFormat="1" ht="22.5">
      <c r="A135" s="42" t="s">
        <v>57</v>
      </c>
      <c r="B135" s="7">
        <v>250</v>
      </c>
      <c r="C135" s="7">
        <v>5</v>
      </c>
      <c r="D135" s="7" t="s">
        <v>59</v>
      </c>
      <c r="E135" s="42">
        <v>125</v>
      </c>
      <c r="F135" s="40" t="s">
        <v>266</v>
      </c>
      <c r="G135" s="153">
        <v>320</v>
      </c>
      <c r="H135" s="153"/>
      <c r="I135" s="153">
        <f>G135*5</f>
        <v>1600</v>
      </c>
      <c r="J135" s="153"/>
    </row>
    <row r="136" spans="1:10" s="29" customFormat="1" ht="22.5">
      <c r="A136" s="42" t="s">
        <v>57</v>
      </c>
      <c r="B136" s="7">
        <v>300</v>
      </c>
      <c r="C136" s="7">
        <v>5</v>
      </c>
      <c r="D136" s="7" t="s">
        <v>59</v>
      </c>
      <c r="E136" s="42">
        <v>161</v>
      </c>
      <c r="F136" s="40" t="s">
        <v>267</v>
      </c>
      <c r="G136" s="153">
        <v>360.4</v>
      </c>
      <c r="H136" s="153"/>
      <c r="I136" s="153">
        <f>G136*5</f>
        <v>1802</v>
      </c>
      <c r="J136" s="153"/>
    </row>
    <row r="137" spans="1:10" s="29" customFormat="1" ht="22.5">
      <c r="A137" s="42" t="s">
        <v>57</v>
      </c>
      <c r="B137" s="7">
        <v>400</v>
      </c>
      <c r="C137" s="7">
        <v>5</v>
      </c>
      <c r="D137" s="7" t="s">
        <v>59</v>
      </c>
      <c r="E137" s="42">
        <v>250.5</v>
      </c>
      <c r="F137" s="40" t="s">
        <v>268</v>
      </c>
      <c r="G137" s="153">
        <v>585</v>
      </c>
      <c r="H137" s="153"/>
      <c r="I137" s="153">
        <f>G137*5</f>
        <v>2925</v>
      </c>
      <c r="J137" s="153"/>
    </row>
    <row r="138" spans="1:10" s="29" customFormat="1" ht="22.5">
      <c r="A138" s="42" t="s">
        <v>57</v>
      </c>
      <c r="B138" s="7">
        <v>500</v>
      </c>
      <c r="C138" s="7">
        <v>5</v>
      </c>
      <c r="D138" s="7" t="s">
        <v>59</v>
      </c>
      <c r="E138" s="42">
        <v>430</v>
      </c>
      <c r="F138" s="40" t="s">
        <v>269</v>
      </c>
      <c r="G138" s="153">
        <v>1041.25</v>
      </c>
      <c r="H138" s="153"/>
      <c r="I138" s="153">
        <f>G138*5</f>
        <v>5206.25</v>
      </c>
      <c r="J138" s="153"/>
    </row>
    <row r="139" spans="1:10" s="29" customFormat="1" ht="22.5">
      <c r="A139" s="122" t="s">
        <v>61</v>
      </c>
      <c r="B139" s="123"/>
      <c r="C139" s="123"/>
      <c r="D139" s="123"/>
      <c r="E139" s="123"/>
      <c r="F139" s="123"/>
      <c r="G139" s="96"/>
      <c r="H139" s="124"/>
      <c r="I139" s="31"/>
      <c r="J139" s="66"/>
    </row>
    <row r="140" spans="1:10" s="29" customFormat="1" ht="22.5">
      <c r="A140" s="42" t="s">
        <v>62</v>
      </c>
      <c r="B140" s="7">
        <v>100</v>
      </c>
      <c r="C140" s="40" t="s">
        <v>58</v>
      </c>
      <c r="D140" s="7" t="s">
        <v>59</v>
      </c>
      <c r="E140" s="42">
        <v>30.81</v>
      </c>
      <c r="F140" s="40" t="s">
        <v>270</v>
      </c>
      <c r="G140" s="155">
        <v>126.84</v>
      </c>
      <c r="H140" s="155"/>
      <c r="I140" s="153">
        <f>G140*3.95</f>
        <v>501.01800000000003</v>
      </c>
      <c r="J140" s="153"/>
    </row>
    <row r="141" spans="1:10" s="29" customFormat="1" ht="22.5">
      <c r="A141" s="42" t="s">
        <v>62</v>
      </c>
      <c r="B141" s="7">
        <v>150</v>
      </c>
      <c r="C141" s="40" t="s">
        <v>58</v>
      </c>
      <c r="D141" s="7" t="s">
        <v>59</v>
      </c>
      <c r="E141" s="42">
        <v>50.96</v>
      </c>
      <c r="F141" s="40" t="s">
        <v>271</v>
      </c>
      <c r="G141" s="155">
        <v>176.05</v>
      </c>
      <c r="H141" s="155"/>
      <c r="I141" s="153">
        <f>G141*3.95</f>
        <v>695.3975</v>
      </c>
      <c r="J141" s="153"/>
    </row>
    <row r="142" spans="1:10" s="29" customFormat="1" ht="22.5">
      <c r="A142" s="42" t="s">
        <v>62</v>
      </c>
      <c r="B142" s="7">
        <v>200</v>
      </c>
      <c r="C142" s="40">
        <v>5</v>
      </c>
      <c r="D142" s="7" t="s">
        <v>59</v>
      </c>
      <c r="E142" s="42">
        <v>110.5</v>
      </c>
      <c r="F142" s="40" t="s">
        <v>272</v>
      </c>
      <c r="G142" s="155">
        <v>230</v>
      </c>
      <c r="H142" s="155"/>
      <c r="I142" s="153">
        <f>G142*5</f>
        <v>1150</v>
      </c>
      <c r="J142" s="153"/>
    </row>
    <row r="143" spans="1:10" s="29" customFormat="1" ht="22.5">
      <c r="A143" s="42" t="s">
        <v>62</v>
      </c>
      <c r="B143" s="7">
        <v>250</v>
      </c>
      <c r="C143" s="40">
        <v>5</v>
      </c>
      <c r="D143" s="7" t="s">
        <v>59</v>
      </c>
      <c r="E143" s="42">
        <v>142</v>
      </c>
      <c r="F143" s="40" t="s">
        <v>63</v>
      </c>
      <c r="G143" s="155">
        <v>376</v>
      </c>
      <c r="H143" s="155"/>
      <c r="I143" s="153">
        <f>G143*5</f>
        <v>1880</v>
      </c>
      <c r="J143" s="153"/>
    </row>
    <row r="144" spans="1:10" s="29" customFormat="1" ht="22.5">
      <c r="A144" s="42" t="s">
        <v>62</v>
      </c>
      <c r="B144" s="7">
        <v>300</v>
      </c>
      <c r="C144" s="40">
        <v>5</v>
      </c>
      <c r="D144" s="7" t="s">
        <v>59</v>
      </c>
      <c r="E144" s="42">
        <v>201</v>
      </c>
      <c r="F144" s="40" t="s">
        <v>273</v>
      </c>
      <c r="G144" s="155">
        <v>440</v>
      </c>
      <c r="H144" s="155"/>
      <c r="I144" s="153">
        <f>G144*5</f>
        <v>2200</v>
      </c>
      <c r="J144" s="153"/>
    </row>
    <row r="145" spans="1:10" s="29" customFormat="1" ht="22.5">
      <c r="A145" s="42" t="s">
        <v>62</v>
      </c>
      <c r="B145" s="7">
        <v>400</v>
      </c>
      <c r="C145" s="40">
        <v>5</v>
      </c>
      <c r="D145" s="7" t="s">
        <v>59</v>
      </c>
      <c r="E145" s="41">
        <v>344</v>
      </c>
      <c r="F145" s="40" t="s">
        <v>268</v>
      </c>
      <c r="G145" s="155">
        <v>754</v>
      </c>
      <c r="H145" s="155"/>
      <c r="I145" s="153">
        <f>G145*5</f>
        <v>3770</v>
      </c>
      <c r="J145" s="153"/>
    </row>
    <row r="146" spans="1:10" s="29" customFormat="1" ht="22.5">
      <c r="A146" s="42" t="s">
        <v>62</v>
      </c>
      <c r="B146" s="7">
        <v>500</v>
      </c>
      <c r="C146" s="40">
        <v>5</v>
      </c>
      <c r="D146" s="7" t="s">
        <v>59</v>
      </c>
      <c r="E146" s="41" t="s">
        <v>64</v>
      </c>
      <c r="F146" s="40" t="s">
        <v>274</v>
      </c>
      <c r="G146" s="155">
        <v>1240</v>
      </c>
      <c r="H146" s="155"/>
      <c r="I146" s="153">
        <f>G146*5</f>
        <v>6200</v>
      </c>
      <c r="J146" s="153"/>
    </row>
    <row r="147" spans="1:10" s="29" customFormat="1" ht="22.5">
      <c r="A147" s="42" t="s">
        <v>65</v>
      </c>
      <c r="B147" s="7">
        <v>100</v>
      </c>
      <c r="C147" s="40" t="s">
        <v>58</v>
      </c>
      <c r="D147" s="7" t="s">
        <v>59</v>
      </c>
      <c r="E147" s="41" t="s">
        <v>66</v>
      </c>
      <c r="F147" s="40" t="s">
        <v>270</v>
      </c>
      <c r="G147" s="155">
        <v>126.58</v>
      </c>
      <c r="H147" s="155"/>
      <c r="I147" s="153">
        <f>G147*3.95</f>
        <v>499.99100000000004</v>
      </c>
      <c r="J147" s="153"/>
    </row>
    <row r="148" spans="1:10" s="29" customFormat="1" ht="22.5">
      <c r="A148" s="42" t="s">
        <v>65</v>
      </c>
      <c r="B148" s="7">
        <v>150</v>
      </c>
      <c r="C148" s="40" t="s">
        <v>58</v>
      </c>
      <c r="D148" s="7" t="s">
        <v>59</v>
      </c>
      <c r="E148" s="41" t="s">
        <v>67</v>
      </c>
      <c r="F148" s="40" t="s">
        <v>275</v>
      </c>
      <c r="G148" s="155">
        <v>179.75</v>
      </c>
      <c r="H148" s="155"/>
      <c r="I148" s="153">
        <f>G148*3.95</f>
        <v>710.0125</v>
      </c>
      <c r="J148" s="153"/>
    </row>
    <row r="149" spans="1:10" s="29" customFormat="1" ht="22.5">
      <c r="A149" s="42" t="s">
        <v>65</v>
      </c>
      <c r="B149" s="7">
        <v>200</v>
      </c>
      <c r="C149" s="40">
        <v>5</v>
      </c>
      <c r="D149" s="7" t="s">
        <v>59</v>
      </c>
      <c r="E149" s="41" t="s">
        <v>68</v>
      </c>
      <c r="F149" s="40" t="s">
        <v>276</v>
      </c>
      <c r="G149" s="155">
        <v>281</v>
      </c>
      <c r="H149" s="155"/>
      <c r="I149" s="153">
        <f aca="true" t="shared" si="2" ref="I149:I160">G149*5</f>
        <v>1405</v>
      </c>
      <c r="J149" s="153"/>
    </row>
    <row r="150" spans="1:10" s="29" customFormat="1" ht="22.5">
      <c r="A150" s="42" t="s">
        <v>65</v>
      </c>
      <c r="B150" s="7">
        <v>250</v>
      </c>
      <c r="C150" s="40">
        <v>5</v>
      </c>
      <c r="D150" s="7" t="s">
        <v>59</v>
      </c>
      <c r="E150" s="41" t="s">
        <v>69</v>
      </c>
      <c r="F150" s="40" t="s">
        <v>277</v>
      </c>
      <c r="G150" s="155">
        <v>460</v>
      </c>
      <c r="H150" s="155"/>
      <c r="I150" s="153">
        <f t="shared" si="2"/>
        <v>2300</v>
      </c>
      <c r="J150" s="153"/>
    </row>
    <row r="151" spans="1:10" s="29" customFormat="1" ht="22.5">
      <c r="A151" s="42" t="s">
        <v>65</v>
      </c>
      <c r="B151" s="7">
        <v>300</v>
      </c>
      <c r="C151" s="7">
        <v>5</v>
      </c>
      <c r="D151" s="7" t="s">
        <v>59</v>
      </c>
      <c r="E151" s="41" t="s">
        <v>70</v>
      </c>
      <c r="F151" s="40" t="s">
        <v>273</v>
      </c>
      <c r="G151" s="155">
        <v>546</v>
      </c>
      <c r="H151" s="155"/>
      <c r="I151" s="153">
        <f t="shared" si="2"/>
        <v>2730</v>
      </c>
      <c r="J151" s="153"/>
    </row>
    <row r="152" spans="1:10" s="29" customFormat="1" ht="22.5">
      <c r="A152" s="42" t="s">
        <v>65</v>
      </c>
      <c r="B152" s="7">
        <v>400</v>
      </c>
      <c r="C152" s="7">
        <v>5</v>
      </c>
      <c r="D152" s="7" t="s">
        <v>59</v>
      </c>
      <c r="E152" s="41" t="s">
        <v>71</v>
      </c>
      <c r="F152" s="40" t="s">
        <v>268</v>
      </c>
      <c r="G152" s="155">
        <v>938</v>
      </c>
      <c r="H152" s="155"/>
      <c r="I152" s="153">
        <f t="shared" si="2"/>
        <v>4690</v>
      </c>
      <c r="J152" s="153"/>
    </row>
    <row r="153" spans="1:10" s="29" customFormat="1" ht="22.5">
      <c r="A153" s="42" t="s">
        <v>65</v>
      </c>
      <c r="B153" s="7">
        <v>500</v>
      </c>
      <c r="C153" s="7">
        <v>5</v>
      </c>
      <c r="D153" s="7" t="s">
        <v>59</v>
      </c>
      <c r="E153" s="41" t="s">
        <v>72</v>
      </c>
      <c r="F153" s="40" t="s">
        <v>269</v>
      </c>
      <c r="G153" s="155">
        <v>1432</v>
      </c>
      <c r="H153" s="155"/>
      <c r="I153" s="153">
        <f t="shared" si="2"/>
        <v>7160</v>
      </c>
      <c r="J153" s="153"/>
    </row>
    <row r="154" spans="1:10" s="29" customFormat="1" ht="22.5">
      <c r="A154" s="42" t="s">
        <v>73</v>
      </c>
      <c r="B154" s="7">
        <v>100</v>
      </c>
      <c r="C154" s="40" t="s">
        <v>58</v>
      </c>
      <c r="D154" s="7" t="s">
        <v>59</v>
      </c>
      <c r="E154" s="41" t="s">
        <v>74</v>
      </c>
      <c r="F154" s="40" t="s">
        <v>270</v>
      </c>
      <c r="G154" s="153">
        <v>149.25</v>
      </c>
      <c r="H154" s="153"/>
      <c r="I154" s="153">
        <f t="shared" si="2"/>
        <v>746.25</v>
      </c>
      <c r="J154" s="153"/>
    </row>
    <row r="155" spans="1:10" s="29" customFormat="1" ht="22.5">
      <c r="A155" s="42" t="s">
        <v>73</v>
      </c>
      <c r="B155" s="7">
        <v>150</v>
      </c>
      <c r="C155" s="40" t="s">
        <v>58</v>
      </c>
      <c r="D155" s="7" t="s">
        <v>59</v>
      </c>
      <c r="E155" s="41" t="s">
        <v>75</v>
      </c>
      <c r="F155" s="40" t="s">
        <v>278</v>
      </c>
      <c r="G155" s="153">
        <v>236.81</v>
      </c>
      <c r="H155" s="153"/>
      <c r="I155" s="153">
        <f t="shared" si="2"/>
        <v>1184.05</v>
      </c>
      <c r="J155" s="153"/>
    </row>
    <row r="156" spans="1:10" s="29" customFormat="1" ht="22.5">
      <c r="A156" s="42" t="s">
        <v>73</v>
      </c>
      <c r="B156" s="7">
        <v>200</v>
      </c>
      <c r="C156" s="40">
        <v>5</v>
      </c>
      <c r="D156" s="7" t="s">
        <v>59</v>
      </c>
      <c r="E156" s="41" t="s">
        <v>76</v>
      </c>
      <c r="F156" s="40" t="s">
        <v>14</v>
      </c>
      <c r="G156" s="153">
        <v>396.63</v>
      </c>
      <c r="H156" s="153"/>
      <c r="I156" s="153">
        <f t="shared" si="2"/>
        <v>1983.15</v>
      </c>
      <c r="J156" s="153"/>
    </row>
    <row r="157" spans="1:10" s="29" customFormat="1" ht="22.5">
      <c r="A157" s="42" t="s">
        <v>73</v>
      </c>
      <c r="B157" s="7">
        <v>250</v>
      </c>
      <c r="C157" s="40">
        <v>5</v>
      </c>
      <c r="D157" s="7" t="s">
        <v>59</v>
      </c>
      <c r="E157" s="41" t="s">
        <v>77</v>
      </c>
      <c r="F157" s="40" t="s">
        <v>14</v>
      </c>
      <c r="G157" s="153">
        <v>561.59</v>
      </c>
      <c r="H157" s="153"/>
      <c r="I157" s="153">
        <f t="shared" si="2"/>
        <v>2807.9500000000003</v>
      </c>
      <c r="J157" s="153"/>
    </row>
    <row r="158" spans="1:10" s="29" customFormat="1" ht="22.5">
      <c r="A158" s="42" t="s">
        <v>73</v>
      </c>
      <c r="B158" s="7">
        <v>300</v>
      </c>
      <c r="C158" s="7">
        <v>5</v>
      </c>
      <c r="D158" s="7" t="s">
        <v>59</v>
      </c>
      <c r="E158" s="41" t="s">
        <v>78</v>
      </c>
      <c r="F158" s="40" t="s">
        <v>14</v>
      </c>
      <c r="G158" s="153">
        <v>765.23</v>
      </c>
      <c r="H158" s="153"/>
      <c r="I158" s="153">
        <f t="shared" si="2"/>
        <v>3826.15</v>
      </c>
      <c r="J158" s="153"/>
    </row>
    <row r="159" spans="1:10" s="29" customFormat="1" ht="22.5">
      <c r="A159" s="42" t="s">
        <v>73</v>
      </c>
      <c r="B159" s="7">
        <v>400</v>
      </c>
      <c r="C159" s="7">
        <v>5</v>
      </c>
      <c r="D159" s="7" t="s">
        <v>59</v>
      </c>
      <c r="E159" s="41" t="s">
        <v>79</v>
      </c>
      <c r="F159" s="40" t="s">
        <v>14</v>
      </c>
      <c r="G159" s="153">
        <v>1325.31</v>
      </c>
      <c r="H159" s="153"/>
      <c r="I159" s="153">
        <f t="shared" si="2"/>
        <v>6626.549999999999</v>
      </c>
      <c r="J159" s="153"/>
    </row>
    <row r="160" spans="1:10" s="29" customFormat="1" ht="22.5">
      <c r="A160" s="42" t="s">
        <v>73</v>
      </c>
      <c r="B160" s="7">
        <v>500</v>
      </c>
      <c r="C160" s="7">
        <v>5</v>
      </c>
      <c r="D160" s="7" t="s">
        <v>59</v>
      </c>
      <c r="E160" s="41" t="s">
        <v>80</v>
      </c>
      <c r="F160" s="40" t="s">
        <v>14</v>
      </c>
      <c r="G160" s="153">
        <v>2103.23</v>
      </c>
      <c r="H160" s="153"/>
      <c r="I160" s="153">
        <f t="shared" si="2"/>
        <v>10516.15</v>
      </c>
      <c r="J160" s="153"/>
    </row>
    <row r="161" spans="1:10" s="29" customFormat="1" ht="22.5">
      <c r="A161" s="42" t="s">
        <v>81</v>
      </c>
      <c r="B161" s="7">
        <v>400</v>
      </c>
      <c r="C161" s="40" t="s">
        <v>82</v>
      </c>
      <c r="D161" s="7" t="s">
        <v>59</v>
      </c>
      <c r="E161" s="41" t="s">
        <v>83</v>
      </c>
      <c r="F161" s="40" t="s">
        <v>14</v>
      </c>
      <c r="G161" s="153">
        <v>795.87</v>
      </c>
      <c r="H161" s="153"/>
      <c r="I161" s="153">
        <f>G161*4.96</f>
        <v>3947.5152</v>
      </c>
      <c r="J161" s="153"/>
    </row>
    <row r="162" spans="1:10" s="29" customFormat="1" ht="22.5">
      <c r="A162" s="122" t="s">
        <v>84</v>
      </c>
      <c r="B162" s="123"/>
      <c r="C162" s="123"/>
      <c r="D162" s="123"/>
      <c r="E162" s="123"/>
      <c r="F162" s="123"/>
      <c r="G162" s="123"/>
      <c r="H162" s="123"/>
      <c r="I162" s="123"/>
      <c r="J162" s="156"/>
    </row>
    <row r="163" spans="1:10" s="29" customFormat="1" ht="72" customHeight="1">
      <c r="A163" s="43" t="s">
        <v>0</v>
      </c>
      <c r="B163" s="5" t="s">
        <v>85</v>
      </c>
      <c r="C163" s="74" t="s">
        <v>86</v>
      </c>
      <c r="D163" s="74"/>
      <c r="E163" s="138" t="s">
        <v>87</v>
      </c>
      <c r="F163" s="139"/>
      <c r="G163" s="74" t="s">
        <v>88</v>
      </c>
      <c r="H163" s="74"/>
      <c r="I163" s="74" t="s">
        <v>89</v>
      </c>
      <c r="J163" s="74"/>
    </row>
    <row r="164" spans="1:10" s="29" customFormat="1" ht="22.5">
      <c r="A164" s="42" t="s">
        <v>90</v>
      </c>
      <c r="B164" s="15">
        <v>19.97</v>
      </c>
      <c r="C164" s="133" t="s">
        <v>14</v>
      </c>
      <c r="D164" s="134"/>
      <c r="E164" s="131">
        <v>55.08</v>
      </c>
      <c r="F164" s="132"/>
      <c r="G164" s="153">
        <v>63.84</v>
      </c>
      <c r="H164" s="153"/>
      <c r="I164" s="153">
        <v>25.41</v>
      </c>
      <c r="J164" s="153"/>
    </row>
    <row r="165" spans="1:10" s="29" customFormat="1" ht="22.5">
      <c r="A165" s="42" t="s">
        <v>91</v>
      </c>
      <c r="B165" s="15">
        <v>32.45</v>
      </c>
      <c r="C165" s="133" t="s">
        <v>14</v>
      </c>
      <c r="D165" s="134"/>
      <c r="E165" s="131">
        <v>76</v>
      </c>
      <c r="F165" s="132"/>
      <c r="G165" s="153">
        <v>79.1</v>
      </c>
      <c r="H165" s="153"/>
      <c r="I165" s="153">
        <v>35.8</v>
      </c>
      <c r="J165" s="153"/>
    </row>
    <row r="166" spans="1:10" s="29" customFormat="1" ht="22.5">
      <c r="A166" s="42" t="s">
        <v>92</v>
      </c>
      <c r="B166" s="15">
        <v>64.9</v>
      </c>
      <c r="C166" s="131">
        <v>118.58</v>
      </c>
      <c r="D166" s="132"/>
      <c r="E166" s="131">
        <v>99.77</v>
      </c>
      <c r="F166" s="132"/>
      <c r="G166" s="153">
        <v>106.28</v>
      </c>
      <c r="H166" s="153"/>
      <c r="I166" s="153">
        <v>41.58</v>
      </c>
      <c r="J166" s="153"/>
    </row>
    <row r="167" spans="1:10" s="29" customFormat="1" ht="22.5">
      <c r="A167" s="42" t="s">
        <v>93</v>
      </c>
      <c r="B167" s="15" t="s">
        <v>14</v>
      </c>
      <c r="C167" s="131">
        <v>164.98</v>
      </c>
      <c r="D167" s="132"/>
      <c r="E167" s="131">
        <v>138.87</v>
      </c>
      <c r="F167" s="132"/>
      <c r="G167" s="153">
        <v>146.3</v>
      </c>
      <c r="H167" s="153"/>
      <c r="I167" s="153">
        <v>57.75</v>
      </c>
      <c r="J167" s="153"/>
    </row>
    <row r="168" spans="1:10" s="29" customFormat="1" ht="22.5">
      <c r="A168" s="42" t="s">
        <v>94</v>
      </c>
      <c r="B168" s="15">
        <v>103.57</v>
      </c>
      <c r="C168" s="131">
        <v>198.92</v>
      </c>
      <c r="D168" s="132"/>
      <c r="E168" s="131">
        <v>167.63</v>
      </c>
      <c r="F168" s="132"/>
      <c r="G168" s="153">
        <v>182.81</v>
      </c>
      <c r="H168" s="153"/>
      <c r="I168" s="153">
        <v>69.3</v>
      </c>
      <c r="J168" s="153"/>
    </row>
    <row r="169" spans="1:10" s="29" customFormat="1" ht="22.5">
      <c r="A169" s="42" t="s">
        <v>95</v>
      </c>
      <c r="B169" s="15">
        <v>143.43</v>
      </c>
      <c r="C169" s="131">
        <v>320.77</v>
      </c>
      <c r="D169" s="132"/>
      <c r="E169" s="131">
        <v>269.98</v>
      </c>
      <c r="F169" s="132"/>
      <c r="G169" s="153">
        <v>295.02</v>
      </c>
      <c r="H169" s="153"/>
      <c r="I169" s="153">
        <v>90.09</v>
      </c>
      <c r="J169" s="153"/>
    </row>
    <row r="170" spans="1:10" s="29" customFormat="1" ht="22.5">
      <c r="A170" s="42" t="s">
        <v>96</v>
      </c>
      <c r="B170" s="15" t="s">
        <v>14</v>
      </c>
      <c r="C170" s="131">
        <v>482.79</v>
      </c>
      <c r="D170" s="132"/>
      <c r="E170" s="131">
        <v>406.27</v>
      </c>
      <c r="F170" s="132"/>
      <c r="G170" s="153">
        <v>550.91</v>
      </c>
      <c r="H170" s="153"/>
      <c r="I170" s="153">
        <v>115.5</v>
      </c>
      <c r="J170" s="153"/>
    </row>
    <row r="171" spans="1:10" s="29" customFormat="1" ht="29.25" customHeight="1">
      <c r="A171" s="120" t="s">
        <v>237</v>
      </c>
      <c r="B171" s="120"/>
      <c r="C171" s="120"/>
      <c r="D171" s="32" t="s">
        <v>13</v>
      </c>
      <c r="E171" s="98" t="s">
        <v>236</v>
      </c>
      <c r="F171" s="98"/>
      <c r="G171" s="98"/>
      <c r="H171" s="98"/>
      <c r="I171" s="98"/>
      <c r="J171" s="98"/>
    </row>
  </sheetData>
  <sheetProtection/>
  <mergeCells count="293">
    <mergeCell ref="B75:I79"/>
    <mergeCell ref="E83:H83"/>
    <mergeCell ref="E84:G84"/>
    <mergeCell ref="H84:J84"/>
    <mergeCell ref="E85:G85"/>
    <mergeCell ref="E86:G86"/>
    <mergeCell ref="E87:G87"/>
    <mergeCell ref="H86:J86"/>
    <mergeCell ref="H87:I87"/>
    <mergeCell ref="I165:J165"/>
    <mergeCell ref="I166:J166"/>
    <mergeCell ref="I167:J167"/>
    <mergeCell ref="G166:H166"/>
    <mergeCell ref="G167:H167"/>
    <mergeCell ref="G158:H158"/>
    <mergeCell ref="G159:H159"/>
    <mergeCell ref="I168:J168"/>
    <mergeCell ref="E171:J171"/>
    <mergeCell ref="A88:J88"/>
    <mergeCell ref="G169:H169"/>
    <mergeCell ref="G170:H170"/>
    <mergeCell ref="I169:J169"/>
    <mergeCell ref="I170:J170"/>
    <mergeCell ref="G163:H163"/>
    <mergeCell ref="G164:H164"/>
    <mergeCell ref="G165:H165"/>
    <mergeCell ref="G168:H168"/>
    <mergeCell ref="I163:J163"/>
    <mergeCell ref="I164:J164"/>
    <mergeCell ref="I157:J157"/>
    <mergeCell ref="I158:J158"/>
    <mergeCell ref="I159:J159"/>
    <mergeCell ref="I160:J160"/>
    <mergeCell ref="I161:J161"/>
    <mergeCell ref="A162:J162"/>
    <mergeCell ref="G157:H157"/>
    <mergeCell ref="G160:H160"/>
    <mergeCell ref="I151:J151"/>
    <mergeCell ref="I152:J152"/>
    <mergeCell ref="I153:J153"/>
    <mergeCell ref="I154:J154"/>
    <mergeCell ref="I155:J155"/>
    <mergeCell ref="I156:J156"/>
    <mergeCell ref="G156:H156"/>
    <mergeCell ref="G153:H153"/>
    <mergeCell ref="G154:H154"/>
    <mergeCell ref="I145:J145"/>
    <mergeCell ref="I146:J146"/>
    <mergeCell ref="I147:J147"/>
    <mergeCell ref="I148:J148"/>
    <mergeCell ref="I149:J149"/>
    <mergeCell ref="I150:J150"/>
    <mergeCell ref="G149:H149"/>
    <mergeCell ref="G150:H150"/>
    <mergeCell ref="G161:H161"/>
    <mergeCell ref="I140:J140"/>
    <mergeCell ref="I141:J141"/>
    <mergeCell ref="I142:J142"/>
    <mergeCell ref="I143:J143"/>
    <mergeCell ref="I144:J144"/>
    <mergeCell ref="G151:H151"/>
    <mergeCell ref="G152:H152"/>
    <mergeCell ref="G140:H140"/>
    <mergeCell ref="G141:H141"/>
    <mergeCell ref="G142:H142"/>
    <mergeCell ref="G143:H143"/>
    <mergeCell ref="G144:H144"/>
    <mergeCell ref="G155:H155"/>
    <mergeCell ref="G145:H145"/>
    <mergeCell ref="G146:H146"/>
    <mergeCell ref="G147:H147"/>
    <mergeCell ref="G148:H148"/>
    <mergeCell ref="G134:H134"/>
    <mergeCell ref="G135:H135"/>
    <mergeCell ref="G136:H136"/>
    <mergeCell ref="G137:H137"/>
    <mergeCell ref="G138:H138"/>
    <mergeCell ref="I134:J134"/>
    <mergeCell ref="I135:J135"/>
    <mergeCell ref="I136:J136"/>
    <mergeCell ref="I137:J137"/>
    <mergeCell ref="I138:J138"/>
    <mergeCell ref="I129:J129"/>
    <mergeCell ref="G131:H131"/>
    <mergeCell ref="G132:H132"/>
    <mergeCell ref="I131:J131"/>
    <mergeCell ref="I132:J132"/>
    <mergeCell ref="A130:J130"/>
    <mergeCell ref="E128:E129"/>
    <mergeCell ref="G128:J128"/>
    <mergeCell ref="G129:H129"/>
    <mergeCell ref="I126:J126"/>
    <mergeCell ref="A115:J115"/>
    <mergeCell ref="E127:J127"/>
    <mergeCell ref="G125:H125"/>
    <mergeCell ref="G126:H126"/>
    <mergeCell ref="I116:J116"/>
    <mergeCell ref="I117:J117"/>
    <mergeCell ref="I122:J122"/>
    <mergeCell ref="G120:H120"/>
    <mergeCell ref="G122:H122"/>
    <mergeCell ref="I123:J123"/>
    <mergeCell ref="G123:H123"/>
    <mergeCell ref="I124:J124"/>
    <mergeCell ref="G124:H124"/>
    <mergeCell ref="I125:J125"/>
    <mergeCell ref="G116:H116"/>
    <mergeCell ref="G117:H117"/>
    <mergeCell ref="G118:H118"/>
    <mergeCell ref="I118:J118"/>
    <mergeCell ref="I119:J119"/>
    <mergeCell ref="G121:H121"/>
    <mergeCell ref="I120:J120"/>
    <mergeCell ref="I121:J121"/>
    <mergeCell ref="G119:H119"/>
    <mergeCell ref="I110:J110"/>
    <mergeCell ref="I111:J111"/>
    <mergeCell ref="I112:J112"/>
    <mergeCell ref="I113:J113"/>
    <mergeCell ref="G113:H113"/>
    <mergeCell ref="G114:H114"/>
    <mergeCell ref="I114:J114"/>
    <mergeCell ref="I104:J104"/>
    <mergeCell ref="I105:J105"/>
    <mergeCell ref="I106:J106"/>
    <mergeCell ref="I107:J107"/>
    <mergeCell ref="I108:J108"/>
    <mergeCell ref="I109:J109"/>
    <mergeCell ref="G109:H109"/>
    <mergeCell ref="G110:H110"/>
    <mergeCell ref="G111:H111"/>
    <mergeCell ref="G112:H112"/>
    <mergeCell ref="I102:J102"/>
    <mergeCell ref="G104:H104"/>
    <mergeCell ref="G105:H105"/>
    <mergeCell ref="G106:H106"/>
    <mergeCell ref="G107:H107"/>
    <mergeCell ref="E102:H102"/>
    <mergeCell ref="A59:J59"/>
    <mergeCell ref="I62:J63"/>
    <mergeCell ref="G62:H63"/>
    <mergeCell ref="E62:F63"/>
    <mergeCell ref="A38:I38"/>
    <mergeCell ref="A39:E39"/>
    <mergeCell ref="A40:E40"/>
    <mergeCell ref="A41:E41"/>
    <mergeCell ref="A35:C35"/>
    <mergeCell ref="A36:C36"/>
    <mergeCell ref="E36:F36"/>
    <mergeCell ref="G36:H36"/>
    <mergeCell ref="I36:J36"/>
    <mergeCell ref="A53:J53"/>
    <mergeCell ref="I33:J33"/>
    <mergeCell ref="I34:J34"/>
    <mergeCell ref="I35:J35"/>
    <mergeCell ref="A42:E42"/>
    <mergeCell ref="A43:E43"/>
    <mergeCell ref="F39:J39"/>
    <mergeCell ref="F40:J40"/>
    <mergeCell ref="F41:J41"/>
    <mergeCell ref="F42:J42"/>
    <mergeCell ref="F43:J43"/>
    <mergeCell ref="A31:C31"/>
    <mergeCell ref="A32:C32"/>
    <mergeCell ref="G31:H31"/>
    <mergeCell ref="G32:H32"/>
    <mergeCell ref="G33:H33"/>
    <mergeCell ref="G34:H34"/>
    <mergeCell ref="A33:C33"/>
    <mergeCell ref="A34:C34"/>
    <mergeCell ref="I90:J90"/>
    <mergeCell ref="E163:F163"/>
    <mergeCell ref="E31:F31"/>
    <mergeCell ref="E32:F32"/>
    <mergeCell ref="E33:F33"/>
    <mergeCell ref="E34:F34"/>
    <mergeCell ref="E35:F35"/>
    <mergeCell ref="G35:H35"/>
    <mergeCell ref="I31:J31"/>
    <mergeCell ref="I32:J32"/>
    <mergeCell ref="C170:D170"/>
    <mergeCell ref="E164:F164"/>
    <mergeCell ref="E165:F165"/>
    <mergeCell ref="E166:F166"/>
    <mergeCell ref="E167:F167"/>
    <mergeCell ref="E168:F168"/>
    <mergeCell ref="E169:F169"/>
    <mergeCell ref="E170:F170"/>
    <mergeCell ref="C166:D166"/>
    <mergeCell ref="A102:C102"/>
    <mergeCell ref="C167:D167"/>
    <mergeCell ref="C168:D168"/>
    <mergeCell ref="C169:D169"/>
    <mergeCell ref="C163:D163"/>
    <mergeCell ref="C164:D164"/>
    <mergeCell ref="C165:D165"/>
    <mergeCell ref="A128:A129"/>
    <mergeCell ref="B128:B129"/>
    <mergeCell ref="A133:J133"/>
    <mergeCell ref="G108:H108"/>
    <mergeCell ref="A101:C101"/>
    <mergeCell ref="A127:C127"/>
    <mergeCell ref="G92:H92"/>
    <mergeCell ref="G93:H93"/>
    <mergeCell ref="A91:J91"/>
    <mergeCell ref="I95:J95"/>
    <mergeCell ref="I96:J96"/>
    <mergeCell ref="I97:J97"/>
    <mergeCell ref="I98:J98"/>
    <mergeCell ref="A171:C171"/>
    <mergeCell ref="F89:F90"/>
    <mergeCell ref="A89:A90"/>
    <mergeCell ref="B89:B90"/>
    <mergeCell ref="C89:C90"/>
    <mergeCell ref="D89:D90"/>
    <mergeCell ref="E89:E90"/>
    <mergeCell ref="A139:H139"/>
    <mergeCell ref="D128:D129"/>
    <mergeCell ref="F128:F129"/>
    <mergeCell ref="E1:H1"/>
    <mergeCell ref="A47:J47"/>
    <mergeCell ref="A54:J54"/>
    <mergeCell ref="A45:J45"/>
    <mergeCell ref="C128:C129"/>
    <mergeCell ref="I92:J92"/>
    <mergeCell ref="I93:J93"/>
    <mergeCell ref="A62:A64"/>
    <mergeCell ref="B62:B64"/>
    <mergeCell ref="C62:C64"/>
    <mergeCell ref="E2:G2"/>
    <mergeCell ref="E3:G3"/>
    <mergeCell ref="E4:G4"/>
    <mergeCell ref="E5:G5"/>
    <mergeCell ref="E6:G6"/>
    <mergeCell ref="E7:G7"/>
    <mergeCell ref="H2:J2"/>
    <mergeCell ref="G90:H90"/>
    <mergeCell ref="A103:J103"/>
    <mergeCell ref="G95:H95"/>
    <mergeCell ref="G96:H96"/>
    <mergeCell ref="G97:H97"/>
    <mergeCell ref="G98:H98"/>
    <mergeCell ref="A61:J61"/>
    <mergeCell ref="G99:H99"/>
    <mergeCell ref="G100:H100"/>
    <mergeCell ref="I99:J99"/>
    <mergeCell ref="A28:C28"/>
    <mergeCell ref="I100:J100"/>
    <mergeCell ref="A94:J94"/>
    <mergeCell ref="E101:H101"/>
    <mergeCell ref="I101:J101"/>
    <mergeCell ref="G28:J28"/>
    <mergeCell ref="D62:D64"/>
    <mergeCell ref="A30:I30"/>
    <mergeCell ref="G89:J89"/>
    <mergeCell ref="A27:C27"/>
    <mergeCell ref="I12:J12"/>
    <mergeCell ref="I13:J14"/>
    <mergeCell ref="I15:J15"/>
    <mergeCell ref="I16:J16"/>
    <mergeCell ref="G27:J27"/>
    <mergeCell ref="D25:F25"/>
    <mergeCell ref="D26:F28"/>
    <mergeCell ref="G13:H14"/>
    <mergeCell ref="G15:H15"/>
    <mergeCell ref="G25:J25"/>
    <mergeCell ref="D13:F14"/>
    <mergeCell ref="D15:F16"/>
    <mergeCell ref="D17:F18"/>
    <mergeCell ref="A25:C25"/>
    <mergeCell ref="A26:C26"/>
    <mergeCell ref="G16:H16"/>
    <mergeCell ref="A24:I24"/>
    <mergeCell ref="D12:F12"/>
    <mergeCell ref="G17:H18"/>
    <mergeCell ref="G19:H19"/>
    <mergeCell ref="G20:H22"/>
    <mergeCell ref="D19:F22"/>
    <mergeCell ref="E8:G8"/>
    <mergeCell ref="A9:D9"/>
    <mergeCell ref="G12:H12"/>
    <mergeCell ref="A11:I11"/>
    <mergeCell ref="E9:H9"/>
    <mergeCell ref="H6:J6"/>
    <mergeCell ref="G26:J26"/>
    <mergeCell ref="I17:J18"/>
    <mergeCell ref="I19:J19"/>
    <mergeCell ref="A12:C12"/>
    <mergeCell ref="A13:C14"/>
    <mergeCell ref="A15:C16"/>
    <mergeCell ref="A17:C18"/>
    <mergeCell ref="A19:C22"/>
    <mergeCell ref="I20:J22"/>
  </mergeCells>
  <printOptions/>
  <pageMargins left="0.42" right="0.3937007874015748" top="0.28" bottom="0.1968503937007874" header="0.17" footer="0"/>
  <pageSetup fitToHeight="4" fitToWidth="1" horizontalDpi="600" verticalDpi="600" orientation="portrait" paperSize="9" scale="42" r:id="rId2"/>
  <rowBreaks count="2" manualBreakCount="2">
    <brk id="126" max="255" man="1"/>
    <brk id="1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"Канат"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Акулинин</dc:creator>
  <cp:keywords/>
  <dc:description/>
  <cp:lastModifiedBy>Офис-1</cp:lastModifiedBy>
  <cp:lastPrinted>2009-07-07T05:48:54Z</cp:lastPrinted>
  <dcterms:created xsi:type="dcterms:W3CDTF">2008-10-08T05:07:25Z</dcterms:created>
  <dcterms:modified xsi:type="dcterms:W3CDTF">2009-08-05T13:04:41Z</dcterms:modified>
  <cp:category/>
  <cp:version/>
  <cp:contentType/>
  <cp:contentStatus/>
</cp:coreProperties>
</file>